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0490" windowHeight="75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CO34" i="10" s="1"/>
  <c r="CO35" i="10" s="1"/>
  <c r="CO36" i="10" s="1"/>
</calcChain>
</file>

<file path=xl/sharedStrings.xml><?xml version="1.0" encoding="utf-8"?>
<sst xmlns="http://schemas.openxmlformats.org/spreadsheetml/2006/main" count="1172" uniqueCount="622">
  <si>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</si>
  <si>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</si>
  <si>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</si>
  <si>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</si>
  <si>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</si>
  <si>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</si>
  <si>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</si>
  <si>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</si>
  <si>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</si>
  <si>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</si>
  <si>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</si>
  <si>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</si>
  <si>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</si>
  <si>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</si>
  <si>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</si>
  <si>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</si>
  <si>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</si>
  <si>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</si>
  <si>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</si>
  <si>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</si>
  <si>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</si>
  <si>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</si>
  <si>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</si>
  <si>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</si>
  <si>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</si>
  <si>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</si>
  <si>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</si>
  <si>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</si>
  <si>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</si>
  <si>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</si>
  <si>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</si>
  <si>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</si>
  <si>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</si>
  <si>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</si>
  <si>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</si>
  <si>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</si>
  <si>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</si>
  <si>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</si>
  <si>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</si>
  <si>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</si>
  <si>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</si>
  <si>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</si>
  <si>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</si>
  <si>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</si>
  <si>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</si>
  <si>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</si>
  <si>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</si>
  <si>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</si>
  <si>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</si>
  <si>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</si>
  <si>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</si>
  <si>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</si>
  <si>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</si>
  <si>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</si>
  <si>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</si>
  <si>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</si>
  <si>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</si>
  <si>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</si>
  <si>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</si>
  <si>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</si>
  <si>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</si>
  <si>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</si>
  <si>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</si>
  <si>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</si>
  <si>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</si>
  <si>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</si>
  <si>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</si>
  <si>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</si>
  <si>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</si>
  <si>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</si>
  <si>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</si>
  <si>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</si>
  <si>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</si>
  <si>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</si>
  <si>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</si>
  <si>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</si>
  <si>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</si>
  <si>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</si>
  <si>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</si>
  <si>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</si>
  <si>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</si>
  <si>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</si>
  <si>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</si>
  <si>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</si>
  <si>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</si>
  <si>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</si>
  <si>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</si>
  <si>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</si>
  <si>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</si>
  <si>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</si>
  <si>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</si>
  <si>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</si>
  <si>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</si>
  <si>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</si>
  <si>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</si>
  <si>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</si>
  <si>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</si>
  <si>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</si>
  <si>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</si>
  <si>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</si>
  <si>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</si>
  <si>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</si>
  <si>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</si>
  <si>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</si>
  <si>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</si>
  <si>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</si>
  <si>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</si>
  <si>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</si>
  <si>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</si>
  <si>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</si>
  <si>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</si>
  <si>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</si>
  <si>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</si>
  <si>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</si>
  <si>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</si>
  <si>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</si>
  <si>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</si>
  <si>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</si>
  <si>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</si>
  <si>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</si>
  <si>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</si>
  <si>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</si>
  <si>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</si>
  <si>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</si>
  <si>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</si>
  <si>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</si>
  <si>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</si>
  <si>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</si>
  <si>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</si>
  <si>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</si>
  <si>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</si>
  <si>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</si>
  <si>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</si>
  <si>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</si>
  <si>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</si>
  <si>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</si>
  <si>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</si>
  <si>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</si>
  <si>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</si>
  <si>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</si>
  <si>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</si>
  <si>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</si>
  <si>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</si>
  <si>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</si>
  <si>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</si>
  <si>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</si>
  <si>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</si>
  <si>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</si>
  <si>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</si>
  <si>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</si>
  <si>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</si>
  <si>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</si>
  <si>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</si>
  <si>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</si>
  <si>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</si>
  <si>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</si>
  <si>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</si>
  <si>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</si>
  <si>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</si>
  <si>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</si>
  <si>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</si>
  <si>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</si>
  <si>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</si>
  <si>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</si>
  <si>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</si>
  <si>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</si>
  <si>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</si>
  <si>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</si>
  <si>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</si>
  <si>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</si>
  <si>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</si>
  <si>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</si>
  <si>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</si>
  <si>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</si>
  <si>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</si>
  <si>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</si>
  <si>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</si>
  <si>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</si>
  <si>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</si>
  <si>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</si>
  <si>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</si>
  <si>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</si>
  <si>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</si>
  <si>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</si>
  <si>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</si>
  <si>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</si>
  <si>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</si>
  <si>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</si>
  <si>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</si>
  <si>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</si>
  <si>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</si>
  <si>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</si>
  <si>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</si>
  <si>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</si>
  <si>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</si>
  <si>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</si>
  <si>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</si>
  <si>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</si>
  <si>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</si>
  <si>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</si>
  <si>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</si>
  <si>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</si>
  <si>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</si>
  <si>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</si>
  <si>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</si>
  <si>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</si>
  <si>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</si>
  <si>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</si>
  <si>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</si>
  <si>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</si>
  <si>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</si>
  <si>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</si>
  <si>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</si>
  <si>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</si>
  <si>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</si>
  <si>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</si>
  <si>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</si>
  <si>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</si>
  <si>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</si>
  <si>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</si>
  <si>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</si>
  <si>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</si>
  <si>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福岡県嘉麻市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</si>
  <si>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</si>
  <si>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</si>
  <si>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</si>
  <si>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</si>
  <si>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</si>
  <si>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</si>
  <si>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</si>
  <si>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</si>
  <si>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</si>
  <si>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</si>
  <si>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</si>
  <si>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</si>
  <si>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</si>
  <si>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</si>
  <si>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</si>
  <si>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</si>
  <si>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</si>
  <si>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</si>
  <si>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</si>
  <si>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</si>
  <si>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</si>
  <si>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</si>
  <si>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</si>
  <si>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</si>
  <si>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</si>
  <si>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</si>
  <si>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</si>
  <si>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</si>
  <si>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</si>
  <si>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</si>
  <si>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</si>
  <si>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</si>
  <si>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</si>
  <si>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</si>
  <si>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</si>
  <si>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</si>
  <si>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</si>
  <si>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</si>
  <si>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</si>
  <si>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</si>
  <si>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</si>
  <si>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</si>
  <si>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</si>
  <si>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</si>
  <si>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</si>
  <si>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</si>
  <si>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</si>
  <si>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</si>
  <si>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</si>
  <si>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</si>
  <si>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</si>
  <si>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</si>
  <si>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</si>
  <si>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</si>
  <si>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</si>
  <si>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</si>
  <si>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</si>
  <si>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</si>
  <si>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</si>
  <si>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法定外目的税</t>
    <phoneticPr fontId="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</si>
  <si>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</si>
  <si>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</si>
  <si>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</si>
  <si>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</si>
  <si>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</si>
  <si>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</si>
  <si>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</si>
  <si>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</si>
  <si>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</si>
  <si>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</si>
  <si>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</si>
  <si>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</si>
  <si>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</si>
  <si>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</si>
  <si>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</si>
  <si>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</si>
  <si>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</si>
  <si>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</si>
  <si>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</si>
  <si>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</si>
  <si>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</si>
  <si>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</si>
  <si>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</si>
  <si>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</si>
  <si>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</si>
  <si>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</si>
  <si>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</si>
  <si>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</si>
  <si>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</si>
  <si>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</si>
  <si>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</si>
  <si>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</si>
  <si>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</si>
  <si>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</si>
  <si>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</si>
  <si>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</si>
  <si>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</si>
  <si>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</si>
  <si>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</si>
  <si>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</si>
  <si>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</si>
  <si>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</si>
  <si>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</si>
  <si>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</si>
  <si>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</si>
  <si>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</si>
  <si>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</si>
  <si>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</si>
  <si>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</si>
  <si>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</si>
  <si>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</si>
  <si>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</si>
  <si>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</si>
  <si>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</si>
  <si>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</si>
  <si>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</si>
  <si>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</si>
  <si>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</si>
  <si>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</si>
  <si>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</si>
  <si>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</si>
  <si>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</si>
  <si>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</si>
  <si>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</si>
  <si>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福岡県嘉麻市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</si>
  <si>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</si>
  <si>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</si>
  <si>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</si>
  <si>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</si>
  <si>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</si>
  <si>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</si>
  <si>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</si>
  <si>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</si>
  <si>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</si>
  <si>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</si>
  <si>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</si>
  <si>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</si>
  <si>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</si>
  <si>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</si>
  <si>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</si>
  <si>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</si>
  <si>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</si>
  <si>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</si>
  <si>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</si>
  <si>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</si>
  <si>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</si>
  <si>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</si>
  <si>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</si>
  <si>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</si>
  <si>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</si>
  <si>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</si>
  <si>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</si>
  <si>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</si>
  <si>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</si>
  <si>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</si>
  <si>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</si>
  <si>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</si>
  <si>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</si>
  <si>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</si>
  <si>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</si>
  <si>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</si>
  <si>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</si>
  <si>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</si>
  <si>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</si>
  <si>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</si>
  <si>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</si>
  <si>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</si>
  <si>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</si>
  <si>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</si>
  <si>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</si>
  <si>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</si>
  <si>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</si>
  <si>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</si>
  <si>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</si>
  <si>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</si>
  <si>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</si>
  <si>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</si>
  <si>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</si>
  <si>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</si>
  <si>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</si>
  <si>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</si>
  <si>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</si>
  <si>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</si>
  <si>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</si>
  <si>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</si>
  <si>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</si>
  <si>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</si>
  <si>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</si>
  <si>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</si>
  <si>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</si>
  <si>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</si>
  <si>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</si>
  <si>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</si>
  <si>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</si>
  <si>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</si>
  <si>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</si>
  <si>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</si>
  <si>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</si>
  <si>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</si>
  <si>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</si>
  <si>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</si>
  <si>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</si>
  <si>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</si>
  <si>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</si>
  <si>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</si>
  <si>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</si>
  <si>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</si>
  <si>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</si>
  <si>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</si>
  <si>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</si>
  <si>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</si>
  <si>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</si>
  <si>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</si>
  <si>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</si>
  <si>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</si>
  <si>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</si>
  <si>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</si>
  <si>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</si>
  <si>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</si>
  <si>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</si>
  <si>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</si>
  <si>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</si>
  <si>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</si>
  <si>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</si>
  <si>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</si>
  <si>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</si>
  <si>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</si>
  <si>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</si>
  <si>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</si>
  <si>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</si>
  <si>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</si>
  <si>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</si>
  <si>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</si>
  <si>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</si>
  <si>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</si>
  <si>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</si>
  <si>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</si>
  <si>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</si>
  <si>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</si>
  <si>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</si>
  <si>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</si>
  <si>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</si>
  <si>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</si>
  <si>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</si>
  <si>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</si>
  <si>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</si>
  <si>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</si>
  <si>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</si>
  <si>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</si>
  <si>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</si>
  <si>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</si>
  <si>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</si>
  <si>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</si>
  <si>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</si>
  <si>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</si>
  <si>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</si>
  <si>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</si>
  <si>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</si>
  <si>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</si>
  <si>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</si>
  <si>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</si>
  <si>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</si>
  <si>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</si>
  <si>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</si>
  <si>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</si>
  <si>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</si>
  <si>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</si>
  <si>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</si>
  <si>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</si>
  <si>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</si>
  <si>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</si>
  <si>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</si>
  <si>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</si>
  <si>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</si>
  <si>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</si>
  <si>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</si>
  <si>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</si>
  <si>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</si>
  <si>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</si>
  <si>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</si>
  <si>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</si>
  <si>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</si>
  <si>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</si>
  <si>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</si>
  <si>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</si>
  <si>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</si>
  <si>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</si>
  <si>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</si>
  <si>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</si>
  <si>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</si>
  <si>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</si>
  <si>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</si>
  <si>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</si>
  <si>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</si>
  <si>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</si>
  <si>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</si>
  <si>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</si>
  <si>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</si>
  <si>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</si>
  <si>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</si>
  <si>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</si>
  <si>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</si>
  <si>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</si>
  <si>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</si>
  <si>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</si>
  <si>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</si>
  <si>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2.76</t>
  </si>
  <si>
    <t>▲ 4.61</t>
  </si>
  <si>
    <t>▲ 0.50</t>
  </si>
  <si>
    <t>国民健康保険事業特別会計</t>
  </si>
  <si>
    <t>▲ 3.85</t>
  </si>
  <si>
    <t>▲ 2.89</t>
  </si>
  <si>
    <t>▲ 3.56</t>
  </si>
  <si>
    <t>▲ 2.74</t>
  </si>
  <si>
    <t>▲ 2.35</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</si>
  <si>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</si>
  <si>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</si>
  <si>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</si>
  <si>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</si>
  <si>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</si>
  <si>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</si>
  <si>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</si>
  <si>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</si>
  <si>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</si>
  <si>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</si>
  <si>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</si>
  <si>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</si>
  <si>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</si>
  <si>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</si>
  <si>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福岡県市町村職員退職手当組合（一般会計）</t>
    <rPh sb="0" eb="3">
      <t>フクオカケン</t>
    </rPh>
    <rPh sb="3" eb="8">
      <t>シチョウソンショクイン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</si>
  <si>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17">
      <t>キキン</t>
    </rPh>
    <rPh sb="17" eb="19">
      <t>トクベツ</t>
    </rPh>
    <rPh sb="19" eb="21">
      <t>カイケイ</t>
    </rPh>
    <phoneticPr fontId="2"/>
  </si>
  <si>
    <t>飯塚地区消防組合（一般会計）</t>
    <rPh sb="0" eb="4">
      <t>イイヅカチク</t>
    </rPh>
    <rPh sb="4" eb="8">
      <t>ショウボウクミアイ</t>
    </rPh>
    <rPh sb="9" eb="13">
      <t>イッパンカイケイ</t>
    </rPh>
    <phoneticPr fontId="2"/>
  </si>
  <si>
    <t>福岡県自治振興組合（一般会計）</t>
    <rPh sb="0" eb="3">
      <t>フクオカケン</t>
    </rPh>
    <rPh sb="3" eb="7">
      <t>ジチシンコウ</t>
    </rPh>
    <rPh sb="7" eb="9">
      <t>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</si>
  <si>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16">
      <t>ジギョウ</t>
    </rPh>
    <rPh sb="16" eb="20">
      <t>トクベツカイケイ</t>
    </rPh>
    <phoneticPr fontId="2"/>
  </si>
  <si>
    <t>福岡県後期高齢者医療広域連合（後期高齢者医療特別会計）</t>
    <rPh sb="0" eb="3">
      <t>フクオカケン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</si>
  <si>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ふくおか県央環境広域施設組合（一般会計）</t>
    <rPh sb="4" eb="6">
      <t>ケンオウ</t>
    </rPh>
    <rPh sb="6" eb="8">
      <t>カンキョウ</t>
    </rPh>
    <rPh sb="8" eb="10">
      <t>コウイキ</t>
    </rPh>
    <rPh sb="10" eb="14">
      <t>シセツクミアイ</t>
    </rPh>
    <rPh sb="15" eb="19">
      <t>イッパンカイケイ</t>
    </rPh>
    <phoneticPr fontId="2"/>
  </si>
  <si>
    <t>-</t>
    <phoneticPr fontId="2"/>
  </si>
  <si>
    <t>うすい</t>
  </si>
  <si>
    <t>嘉麻市文化スポーツ振興公社</t>
    <rPh sb="0" eb="3">
      <t>カマシ</t>
    </rPh>
    <rPh sb="3" eb="5">
      <t>ブンカ</t>
    </rPh>
    <rPh sb="9" eb="13">
      <t>シンコウコウシャ</t>
    </rPh>
    <phoneticPr fontId="2"/>
  </si>
  <si>
    <t>嘉麻スタイル</t>
    <rPh sb="0" eb="2">
      <t>カマ</t>
    </rPh>
    <phoneticPr fontId="2"/>
  </si>
  <si>
    <t>かんがい施設維持管理</t>
  </si>
  <si>
    <t>地域振興</t>
  </si>
  <si>
    <t>住宅新築資金等貸付事業</t>
  </si>
  <si>
    <t>嘉穂総合運動公園整備</t>
  </si>
  <si>
    <t>学校建設</t>
  </si>
  <si>
    <t>福岡県後期高齢者医療広域連合（一般会計）</t>
    <rPh sb="0" eb="3">
      <t>フクオカケン</t>
    </rPh>
    <rPh sb="3" eb="8">
      <t>コウキコウレイシャ</t>
    </rPh>
    <rPh sb="8" eb="10">
      <t>イリョウ</t>
    </rPh>
    <rPh sb="10" eb="12">
      <t>コウイキ</t>
    </rPh>
    <rPh sb="12" eb="14">
      <t>レンゴウ</t>
    </rPh>
    <rPh sb="15" eb="17">
      <t>イッパン</t>
    </rPh>
    <rPh sb="17" eb="19">
      <t>カイケイ</t>
    </rPh>
    <phoneticPr fontId="2"/>
  </si>
  <si>
    <t>-</t>
    <phoneticPr fontId="2"/>
  </si>
  <si>
    <t>令和3年度</t>
    <phoneticPr fontId="25"/>
  </si>
  <si>
    <t>歳出の状況（単位 千円・％）</t>
    <phoneticPr fontId="5"/>
  </si>
  <si>
    <t>目的別歳出の状況（単位 千円・％）</t>
    <phoneticPr fontId="5"/>
  </si>
  <si>
    <t>-</t>
    <phoneticPr fontId="5"/>
  </si>
  <si>
    <t>地方譲与税</t>
    <phoneticPr fontId="5"/>
  </si>
  <si>
    <t>　　市町村民税</t>
    <phoneticPr fontId="5"/>
  </si>
  <si>
    <t>　　　所得割</t>
    <phoneticPr fontId="5"/>
  </si>
  <si>
    <t>分離課税所得割交付金</t>
    <phoneticPr fontId="25"/>
  </si>
  <si>
    <t>　　　法人均等割</t>
    <phoneticPr fontId="5"/>
  </si>
  <si>
    <t>-</t>
    <phoneticPr fontId="5"/>
  </si>
  <si>
    <t>　　軽自動車税</t>
    <phoneticPr fontId="5"/>
  </si>
  <si>
    <t>　　市町村たばこ税</t>
    <phoneticPr fontId="5"/>
  </si>
  <si>
    <t>自動車税環境性能割交付金</t>
    <phoneticPr fontId="5"/>
  </si>
  <si>
    <t>　　鉱産税</t>
    <phoneticPr fontId="5"/>
  </si>
  <si>
    <t>法人事業税交付金</t>
    <phoneticPr fontId="16"/>
  </si>
  <si>
    <t>　法定外普通税</t>
    <phoneticPr fontId="5"/>
  </si>
  <si>
    <t>　個人住民税減収補塡特例交付金</t>
    <phoneticPr fontId="5"/>
  </si>
  <si>
    <t>-</t>
    <phoneticPr fontId="5"/>
  </si>
  <si>
    <t>　　入湯税</t>
    <phoneticPr fontId="5"/>
  </si>
  <si>
    <t>　新型コロナウイルス感染症対策地方税減収補塡特別交付金</t>
    <phoneticPr fontId="5"/>
  </si>
  <si>
    <t>　　事業所税</t>
    <phoneticPr fontId="5"/>
  </si>
  <si>
    <t>　普通交付税</t>
    <phoneticPr fontId="5"/>
  </si>
  <si>
    <t>　　水利地益税等</t>
    <phoneticPr fontId="5"/>
  </si>
  <si>
    <t>　人件費</t>
    <phoneticPr fontId="5"/>
  </si>
  <si>
    <t>　震災復興特別交付税</t>
    <phoneticPr fontId="25"/>
  </si>
  <si>
    <t>　扶助費</t>
    <phoneticPr fontId="5"/>
  </si>
  <si>
    <t>交通安全対策特別交付金</t>
    <phoneticPr fontId="5"/>
  </si>
  <si>
    <t>　公債費</t>
    <phoneticPr fontId="5"/>
  </si>
  <si>
    <t>　うち元金</t>
    <phoneticPr fontId="25"/>
  </si>
  <si>
    <t>　うち利子</t>
    <phoneticPr fontId="25"/>
  </si>
  <si>
    <t>一時借入金利子</t>
    <phoneticPr fontId="5"/>
  </si>
  <si>
    <t>-</t>
    <phoneticPr fontId="5"/>
  </si>
  <si>
    <t>　投資・出資金・貸付金</t>
    <phoneticPr fontId="5"/>
  </si>
  <si>
    <t>国民健康保険</t>
    <phoneticPr fontId="5"/>
  </si>
  <si>
    <t>歳入合計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</si>
  <si>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</si>
  <si>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</si>
  <si>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</si>
  <si>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職員数の減や充当可能基金の増などによる効果で、平成25年度以降、将来負担比率は算出されていない。また、有形固定資産減価償却率は、令和元年度に新庁舎の建設事業が完了し数値は改善していたが、依然として老朽化した公共施設を多く保有しており、年々老朽化が進行している状況である。今後、小中一体型の義務教育学校建設や老朽化した公共施設の更新等を実施していく予定としており、起債額は増加する見込みとなっており、将来負担額は増加していくことが想定されるが、維持管理に要する経費等の減少も想定されるため、引き続き、老朽化対策に積極的に取り組んでいく。 </t>
    <rPh sb="135" eb="137">
      <t>コンゴ</t>
    </rPh>
    <rPh sb="167" eb="169">
      <t>ジッシ</t>
    </rPh>
    <rPh sb="173" eb="175">
      <t>ヨテイ</t>
    </rPh>
    <rPh sb="214" eb="216">
      <t>ソウテイ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</si>
  <si>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</si>
  <si>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</si>
  <si>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</si>
  <si>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</si>
  <si>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</si>
  <si>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</si>
  <si>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</si>
  <si>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ともに類似団体平均を下回っている。しかし、公共施設の大半が老朽化しており、その更新事業や義務教育学校建設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t>
    <rPh sb="106" eb="108">
      <t>イッポウ</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</si>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</sst>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xmlns:c16r2="http://schemas.microsoft.com/office/drawing/2015/06/chart">
            <c:ext xmlns:c16="http://schemas.microsoft.com/office/drawing/2014/chart" uri="{C3380CC4-5D6E-409C-BE32-E72D297353CC}">
              <c16:uniqueId val="{00000000-C567-4562-A64E-03DAD2AF25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56256</c:v>
                </c:pt>
                <c:pt idx="1">
                  <c:v>88980</c:v>
                </c:pt>
                <c:pt idx="2">
                  <c:v>150676</c:v>
                </c:pt>
                <c:pt idx="3">
                  <c:v>75362</c:v>
                </c:pt>
                <c:pt idx="4">
                  <c:v>36701</c:v>
                </c:pt>
              </c:numCache>
            </c:numRef>
          </c:val>
          <c:smooth val="0"/>
          <c:extLst xmlns:c16r2="http://schemas.microsoft.com/office/drawing/2015/06/chart">
            <c:ext xmlns:c16="http://schemas.microsoft.com/office/drawing/2014/chart" uri="{C3380CC4-5D6E-409C-BE32-E72D297353CC}">
              <c16:uniqueId val="{00000001-C567-4562-A64E-03DAD2AF2572}"/>
            </c:ext>
          </c:extLst>
        </c:ser>
        <c:dLbls>
          <c:showLegendKey val="0"/>
          <c:showVal val="0"/>
          <c:showCatName val="0"/>
          <c:showSerName val="0"/>
          <c:showPercent val="0"/>
          <c:showBubbleSize val="0"/>
        </c:dLbls>
        <c:marker val="1"/>
        <c:smooth val="0"/>
        <c:axId val="497265848"/>
        <c:axId val="497266232"/>
      </c:lineChart>
      <c:catAx>
        <c:axId val="497265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266232"/>
        <c:crosses val="autoZero"/>
        <c:auto val="1"/>
        <c:lblAlgn val="ctr"/>
        <c:lblOffset val="100"/>
        <c:tickLblSkip val="1"/>
        <c:tickMarkSkip val="1"/>
        <c:noMultiLvlLbl val="0"/>
      </c:catAx>
      <c:valAx>
        <c:axId val="4972662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265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3.57</c:v>
                </c:pt>
                <c:pt idx="1">
                  <c:v>3.22</c:v>
                </c:pt>
                <c:pt idx="2">
                  <c:v>5.19</c:v>
                </c:pt>
                <c:pt idx="3">
                  <c:v>4.57</c:v>
                </c:pt>
                <c:pt idx="4">
                  <c:v>4.55</c:v>
                </c:pt>
              </c:numCache>
            </c:numRef>
          </c:val>
          <c:extLst xmlns:c16r2="http://schemas.microsoft.com/office/drawing/2015/06/chart">
            <c:ext xmlns:c16="http://schemas.microsoft.com/office/drawing/2014/chart" uri="{C3380CC4-5D6E-409C-BE32-E72D297353CC}">
              <c16:uniqueId val="{00000000-868F-43C0-B4E2-74D743C4AD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28.98</c:v>
                </c:pt>
                <c:pt idx="1">
                  <c:v>25.24</c:v>
                </c:pt>
                <c:pt idx="2">
                  <c:v>25.67</c:v>
                </c:pt>
                <c:pt idx="3">
                  <c:v>25.26</c:v>
                </c:pt>
                <c:pt idx="4">
                  <c:v>24.53</c:v>
                </c:pt>
              </c:numCache>
            </c:numRef>
          </c:val>
          <c:extLst xmlns:c16r2="http://schemas.microsoft.com/office/drawing/2015/06/chart">
            <c:ext xmlns:c16="http://schemas.microsoft.com/office/drawing/2014/chart" uri="{C3380CC4-5D6E-409C-BE32-E72D297353CC}">
              <c16:uniqueId val="{00000001-868F-43C0-B4E2-74D743C4AD2B}"/>
            </c:ext>
          </c:extLst>
        </c:ser>
        <c:dLbls>
          <c:showLegendKey val="0"/>
          <c:showVal val="0"/>
          <c:showCatName val="0"/>
          <c:showSerName val="0"/>
          <c:showPercent val="0"/>
          <c:showBubbleSize val="0"/>
        </c:dLbls>
        <c:gapWidth val="250"/>
        <c:overlap val="100"/>
        <c:axId val="498185096"/>
        <c:axId val="507442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-2.76</c:v>
                </c:pt>
                <c:pt idx="1">
                  <c:v>-4.6100000000000003</c:v>
                </c:pt>
                <c:pt idx="2">
                  <c:v>1.99</c:v>
                </c:pt>
                <c:pt idx="3">
                  <c:v>-0.5</c:v>
                </c:pt>
                <c:pt idx="4">
                  <c:v>0.16</c:v>
                </c:pt>
              </c:numCache>
            </c:numRef>
          </c:val>
          <c:smooth val="0"/>
          <c:extLst xmlns:c16r2="http://schemas.microsoft.com/office/drawing/2015/06/chart">
            <c:ext xmlns:c16="http://schemas.microsoft.com/office/drawing/2014/chart" uri="{C3380CC4-5D6E-409C-BE32-E72D297353CC}">
              <c16:uniqueId val="{00000002-868F-43C0-B4E2-74D743C4AD2B}"/>
            </c:ext>
          </c:extLst>
        </c:ser>
        <c:dLbls>
          <c:showLegendKey val="0"/>
          <c:showVal val="0"/>
          <c:showCatName val="0"/>
          <c:showSerName val="0"/>
          <c:showPercent val="0"/>
          <c:showBubbleSize val="0"/>
        </c:dLbls>
        <c:marker val="1"/>
        <c:smooth val="0"/>
        <c:axId val="498185096"/>
        <c:axId val="507442400"/>
      </c:lineChart>
      <c:catAx>
        <c:axId val="49818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442400"/>
        <c:crosses val="autoZero"/>
        <c:auto val="1"/>
        <c:lblAlgn val="ctr"/>
        <c:lblOffset val="100"/>
        <c:tickLblSkip val="1"/>
        <c:tickMarkSkip val="1"/>
        <c:noMultiLvlLbl val="0"/>
      </c:catAx>
      <c:valAx>
        <c:axId val="50744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8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ECC-476D-B5D5-92DADFA755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CC-476D-B5D5-92DADFA755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ECC-476D-B5D5-92DADFA755DB}"/>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ECC-476D-B5D5-92DADFA755DB}"/>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8ECC-476D-B5D5-92DADFA755D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8ECC-476D-B5D5-92DADFA755DB}"/>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1.26</c:v>
                </c:pt>
                <c:pt idx="2">
                  <c:v>#N/A</c:v>
                </c:pt>
                <c:pt idx="3">
                  <c:v>0.64</c:v>
                </c:pt>
                <c:pt idx="4">
                  <c:v>#N/A</c:v>
                </c:pt>
                <c:pt idx="5">
                  <c:v>0.21</c:v>
                </c:pt>
                <c:pt idx="6">
                  <c:v>#N/A</c:v>
                </c:pt>
                <c:pt idx="7">
                  <c:v>0</c:v>
                </c:pt>
                <c:pt idx="8">
                  <c:v>#N/A</c:v>
                </c:pt>
                <c:pt idx="9">
                  <c:v>1.25</c:v>
                </c:pt>
              </c:numCache>
            </c:numRef>
          </c:val>
          <c:extLst xmlns:c16r2="http://schemas.microsoft.com/office/drawing/2015/06/chart">
            <c:ext xmlns:c16="http://schemas.microsoft.com/office/drawing/2014/chart" uri="{C3380CC4-5D6E-409C-BE32-E72D297353CC}">
              <c16:uniqueId val="{00000006-8ECC-476D-B5D5-92DADFA755D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3.54</c:v>
                </c:pt>
                <c:pt idx="2">
                  <c:v>#N/A</c:v>
                </c:pt>
                <c:pt idx="3">
                  <c:v>3.16</c:v>
                </c:pt>
                <c:pt idx="4">
                  <c:v>#N/A</c:v>
                </c:pt>
                <c:pt idx="5">
                  <c:v>5.15</c:v>
                </c:pt>
                <c:pt idx="6">
                  <c:v>#N/A</c:v>
                </c:pt>
                <c:pt idx="7">
                  <c:v>4.55</c:v>
                </c:pt>
                <c:pt idx="8">
                  <c:v>#N/A</c:v>
                </c:pt>
                <c:pt idx="9">
                  <c:v>4.51</c:v>
                </c:pt>
              </c:numCache>
            </c:numRef>
          </c:val>
          <c:extLst xmlns:c16r2="http://schemas.microsoft.com/office/drawing/2015/06/chart">
            <c:ext xmlns:c16="http://schemas.microsoft.com/office/drawing/2014/chart" uri="{C3380CC4-5D6E-409C-BE32-E72D297353CC}">
              <c16:uniqueId val="{00000007-8ECC-476D-B5D5-92DADFA755D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12.92</c:v>
                </c:pt>
                <c:pt idx="2">
                  <c:v>#N/A</c:v>
                </c:pt>
                <c:pt idx="3">
                  <c:v>12.53</c:v>
                </c:pt>
                <c:pt idx="4">
                  <c:v>#N/A</c:v>
                </c:pt>
                <c:pt idx="5">
                  <c:v>11.61</c:v>
                </c:pt>
                <c:pt idx="6">
                  <c:v>#N/A</c:v>
                </c:pt>
                <c:pt idx="7">
                  <c:v>10.86</c:v>
                </c:pt>
                <c:pt idx="8">
                  <c:v>#N/A</c:v>
                </c:pt>
                <c:pt idx="9">
                  <c:v>9.25</c:v>
                </c:pt>
              </c:numCache>
            </c:numRef>
          </c:val>
          <c:extLst xmlns:c16r2="http://schemas.microsoft.com/office/drawing/2015/06/chart">
            <c:ext xmlns:c16="http://schemas.microsoft.com/office/drawing/2014/chart" uri="{C3380CC4-5D6E-409C-BE32-E72D297353CC}">
              <c16:uniqueId val="{00000008-8ECC-476D-B5D5-92DADFA755D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3.85</c:v>
                </c:pt>
                <c:pt idx="1">
                  <c:v>#N/A</c:v>
                </c:pt>
                <c:pt idx="2">
                  <c:v>2.89</c:v>
                </c:pt>
                <c:pt idx="3">
                  <c:v>#N/A</c:v>
                </c:pt>
                <c:pt idx="4">
                  <c:v>3.56</c:v>
                </c:pt>
                <c:pt idx="5">
                  <c:v>#N/A</c:v>
                </c:pt>
                <c:pt idx="6">
                  <c:v>2.74</c:v>
                </c:pt>
                <c:pt idx="7">
                  <c:v>#N/A</c:v>
                </c:pt>
                <c:pt idx="8">
                  <c:v>2.35</c:v>
                </c:pt>
                <c:pt idx="9">
                  <c:v>#N/A</c:v>
                </c:pt>
              </c:numCache>
            </c:numRef>
          </c:val>
          <c:extLst xmlns:c16r2="http://schemas.microsoft.com/office/drawing/2015/06/chart">
            <c:ext xmlns:c16="http://schemas.microsoft.com/office/drawing/2014/chart" uri="{C3380CC4-5D6E-409C-BE32-E72D297353CC}">
              <c16:uniqueId val="{00000009-8ECC-476D-B5D5-92DADFA755DB}"/>
            </c:ext>
          </c:extLst>
        </c:ser>
        <c:dLbls>
          <c:showLegendKey val="0"/>
          <c:showVal val="0"/>
          <c:showCatName val="0"/>
          <c:showSerName val="0"/>
          <c:showPercent val="0"/>
          <c:showBubbleSize val="0"/>
        </c:dLbls>
        <c:gapWidth val="150"/>
        <c:overlap val="100"/>
        <c:axId val="503042816"/>
        <c:axId val="414382760"/>
      </c:barChart>
      <c:catAx>
        <c:axId val="5030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82760"/>
        <c:crosses val="autoZero"/>
        <c:auto val="1"/>
        <c:lblAlgn val="ctr"/>
        <c:lblOffset val="100"/>
        <c:tickLblSkip val="1"/>
        <c:tickMarkSkip val="1"/>
        <c:noMultiLvlLbl val="0"/>
      </c:catAx>
      <c:valAx>
        <c:axId val="41438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04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1933</c:v>
                </c:pt>
                <c:pt idx="5">
                  <c:v>2032</c:v>
                </c:pt>
                <c:pt idx="8">
                  <c:v>1923</c:v>
                </c:pt>
                <c:pt idx="11">
                  <c:v>2011</c:v>
                </c:pt>
                <c:pt idx="14">
                  <c:v>2192</c:v>
                </c:pt>
              </c:numCache>
            </c:numRef>
          </c:val>
          <c:extLst xmlns:c16r2="http://schemas.microsoft.com/office/drawing/2015/06/chart">
            <c:ext xmlns:c16="http://schemas.microsoft.com/office/drawing/2014/chart" uri="{C3380CC4-5D6E-409C-BE32-E72D297353CC}">
              <c16:uniqueId val="{00000000-58E4-410A-9E21-BED3BCC235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E4-410A-9E21-BED3BCC235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c:v>
                </c:pt>
                <c:pt idx="3">
                  <c:v>62</c:v>
                </c:pt>
                <c:pt idx="6">
                  <c:v>47</c:v>
                </c:pt>
                <c:pt idx="9">
                  <c:v>27</c:v>
                </c:pt>
                <c:pt idx="12">
                  <c:v>0</c:v>
                </c:pt>
              </c:numCache>
            </c:numRef>
          </c:val>
          <c:extLst xmlns:c16r2="http://schemas.microsoft.com/office/drawing/2015/06/chart">
            <c:ext xmlns:c16="http://schemas.microsoft.com/office/drawing/2014/chart" uri="{C3380CC4-5D6E-409C-BE32-E72D297353CC}">
              <c16:uniqueId val="{00000002-58E4-410A-9E21-BED3BCC235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9</c:v>
                </c:pt>
                <c:pt idx="6">
                  <c:v>12</c:v>
                </c:pt>
                <c:pt idx="9">
                  <c:v>13</c:v>
                </c:pt>
                <c:pt idx="12">
                  <c:v>43</c:v>
                </c:pt>
              </c:numCache>
            </c:numRef>
          </c:val>
          <c:extLst xmlns:c16r2="http://schemas.microsoft.com/office/drawing/2015/06/chart">
            <c:ext xmlns:c16="http://schemas.microsoft.com/office/drawing/2014/chart" uri="{C3380CC4-5D6E-409C-BE32-E72D297353CC}">
              <c16:uniqueId val="{00000003-58E4-410A-9E21-BED3BCC235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c:v>
                </c:pt>
                <c:pt idx="3">
                  <c:v>97</c:v>
                </c:pt>
                <c:pt idx="6">
                  <c:v>46</c:v>
                </c:pt>
                <c:pt idx="9">
                  <c:v>47</c:v>
                </c:pt>
                <c:pt idx="12">
                  <c:v>44</c:v>
                </c:pt>
              </c:numCache>
            </c:numRef>
          </c:val>
          <c:extLst xmlns:c16r2="http://schemas.microsoft.com/office/drawing/2015/06/chart">
            <c:ext xmlns:c16="http://schemas.microsoft.com/office/drawing/2014/chart" uri="{C3380CC4-5D6E-409C-BE32-E72D297353CC}">
              <c16:uniqueId val="{00000004-58E4-410A-9E21-BED3BCC235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E4-410A-9E21-BED3BCC235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E4-410A-9E21-BED3BCC235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2227</c:v>
                </c:pt>
                <c:pt idx="3">
                  <c:v>2407</c:v>
                </c:pt>
                <c:pt idx="6">
                  <c:v>2331</c:v>
                </c:pt>
                <c:pt idx="9">
                  <c:v>2469</c:v>
                </c:pt>
                <c:pt idx="12">
                  <c:v>2849</c:v>
                </c:pt>
              </c:numCache>
            </c:numRef>
          </c:val>
          <c:extLst xmlns:c16r2="http://schemas.microsoft.com/office/drawing/2015/06/chart">
            <c:ext xmlns:c16="http://schemas.microsoft.com/office/drawing/2014/chart" uri="{C3380CC4-5D6E-409C-BE32-E72D297353CC}">
              <c16:uniqueId val="{00000007-58E4-410A-9E21-BED3BCC2358B}"/>
            </c:ext>
          </c:extLst>
        </c:ser>
        <c:dLbls>
          <c:showLegendKey val="0"/>
          <c:showVal val="0"/>
          <c:showCatName val="0"/>
          <c:showSerName val="0"/>
          <c:showPercent val="0"/>
          <c:showBubbleSize val="0"/>
        </c:dLbls>
        <c:gapWidth val="100"/>
        <c:overlap val="100"/>
        <c:axId val="507441168"/>
        <c:axId val="41534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485</c:v>
                </c:pt>
                <c:pt idx="2">
                  <c:v>#N/A</c:v>
                </c:pt>
                <c:pt idx="3">
                  <c:v>#N/A</c:v>
                </c:pt>
                <c:pt idx="4">
                  <c:v>543</c:v>
                </c:pt>
                <c:pt idx="5">
                  <c:v>#N/A</c:v>
                </c:pt>
                <c:pt idx="6">
                  <c:v>#N/A</c:v>
                </c:pt>
                <c:pt idx="7">
                  <c:v>513</c:v>
                </c:pt>
                <c:pt idx="8">
                  <c:v>#N/A</c:v>
                </c:pt>
                <c:pt idx="9">
                  <c:v>#N/A</c:v>
                </c:pt>
                <c:pt idx="10">
                  <c:v>545</c:v>
                </c:pt>
                <c:pt idx="11">
                  <c:v>#N/A</c:v>
                </c:pt>
                <c:pt idx="12">
                  <c:v>#N/A</c:v>
                </c:pt>
                <c:pt idx="13">
                  <c:v>744</c:v>
                </c:pt>
                <c:pt idx="14">
                  <c:v>#N/A</c:v>
                </c:pt>
              </c:numCache>
            </c:numRef>
          </c:val>
          <c:smooth val="0"/>
          <c:extLst xmlns:c16r2="http://schemas.microsoft.com/office/drawing/2015/06/chart">
            <c:ext xmlns:c16="http://schemas.microsoft.com/office/drawing/2014/chart" uri="{C3380CC4-5D6E-409C-BE32-E72D297353CC}">
              <c16:uniqueId val="{00000008-58E4-410A-9E21-BED3BCC2358B}"/>
            </c:ext>
          </c:extLst>
        </c:ser>
        <c:dLbls>
          <c:showLegendKey val="0"/>
          <c:showVal val="0"/>
          <c:showCatName val="0"/>
          <c:showSerName val="0"/>
          <c:showPercent val="0"/>
          <c:showBubbleSize val="0"/>
        </c:dLbls>
        <c:marker val="1"/>
        <c:smooth val="0"/>
        <c:axId val="507441168"/>
        <c:axId val="415343104"/>
      </c:lineChart>
      <c:catAx>
        <c:axId val="50744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43104"/>
        <c:crosses val="autoZero"/>
        <c:auto val="1"/>
        <c:lblAlgn val="ctr"/>
        <c:lblOffset val="100"/>
        <c:tickLblSkip val="1"/>
        <c:tickMarkSkip val="1"/>
        <c:noMultiLvlLbl val="0"/>
      </c:catAx>
      <c:valAx>
        <c:axId val="41534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4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17383</c:v>
                </c:pt>
                <c:pt idx="5">
                  <c:v>18117</c:v>
                </c:pt>
                <c:pt idx="8">
                  <c:v>19990</c:v>
                </c:pt>
                <c:pt idx="11">
                  <c:v>19965</c:v>
                </c:pt>
                <c:pt idx="14">
                  <c:v>19044</c:v>
                </c:pt>
              </c:numCache>
            </c:numRef>
          </c:val>
          <c:extLst xmlns:c16r2="http://schemas.microsoft.com/office/drawing/2015/06/chart">
            <c:ext xmlns:c16="http://schemas.microsoft.com/office/drawing/2014/chart" uri="{C3380CC4-5D6E-409C-BE32-E72D297353CC}">
              <c16:uniqueId val="{00000000-1D22-46AE-A34F-DB80CCD3A2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736</c:v>
                </c:pt>
                <c:pt idx="5">
                  <c:v>665</c:v>
                </c:pt>
                <c:pt idx="8">
                  <c:v>610</c:v>
                </c:pt>
                <c:pt idx="11">
                  <c:v>547</c:v>
                </c:pt>
                <c:pt idx="14">
                  <c:v>474</c:v>
                </c:pt>
              </c:numCache>
            </c:numRef>
          </c:val>
          <c:extLst xmlns:c16r2="http://schemas.microsoft.com/office/drawing/2015/06/chart">
            <c:ext xmlns:c16="http://schemas.microsoft.com/office/drawing/2014/chart" uri="{C3380CC4-5D6E-409C-BE32-E72D297353CC}">
              <c16:uniqueId val="{00000001-1D22-46AE-A34F-DB80CCD3A2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11138</c:v>
                </c:pt>
                <c:pt idx="5">
                  <c:v>10559</c:v>
                </c:pt>
                <c:pt idx="8">
                  <c:v>10290</c:v>
                </c:pt>
                <c:pt idx="11">
                  <c:v>10398</c:v>
                </c:pt>
                <c:pt idx="14">
                  <c:v>10735</c:v>
                </c:pt>
              </c:numCache>
            </c:numRef>
          </c:val>
          <c:extLst xmlns:c16r2="http://schemas.microsoft.com/office/drawing/2015/06/chart">
            <c:ext xmlns:c16="http://schemas.microsoft.com/office/drawing/2014/chart" uri="{C3380CC4-5D6E-409C-BE32-E72D297353CC}">
              <c16:uniqueId val="{00000002-1D22-46AE-A34F-DB80CCD3A2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22-46AE-A34F-DB80CCD3A2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22-46AE-A34F-DB80CCD3A2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22-46AE-A34F-DB80CCD3A2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4936</c:v>
                </c:pt>
                <c:pt idx="3">
                  <c:v>4652</c:v>
                </c:pt>
                <c:pt idx="6">
                  <c:v>4618</c:v>
                </c:pt>
                <c:pt idx="9">
                  <c:v>4502</c:v>
                </c:pt>
                <c:pt idx="12">
                  <c:v>4441</c:v>
                </c:pt>
              </c:numCache>
            </c:numRef>
          </c:val>
          <c:extLst xmlns:c16r2="http://schemas.microsoft.com/office/drawing/2015/06/chart">
            <c:ext xmlns:c16="http://schemas.microsoft.com/office/drawing/2014/chart" uri="{C3380CC4-5D6E-409C-BE32-E72D297353CC}">
              <c16:uniqueId val="{00000006-1D22-46AE-A34F-DB80CCD3A2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c:v>
                </c:pt>
                <c:pt idx="3">
                  <c:v>73</c:v>
                </c:pt>
                <c:pt idx="6">
                  <c:v>27</c:v>
                </c:pt>
                <c:pt idx="9">
                  <c:v>0</c:v>
                </c:pt>
                <c:pt idx="12">
                  <c:v>0</c:v>
                </c:pt>
              </c:numCache>
            </c:numRef>
          </c:val>
          <c:extLst xmlns:c16r2="http://schemas.microsoft.com/office/drawing/2015/06/chart">
            <c:ext xmlns:c16="http://schemas.microsoft.com/office/drawing/2014/chart" uri="{C3380CC4-5D6E-409C-BE32-E72D297353CC}">
              <c16:uniqueId val="{00000007-1D22-46AE-A34F-DB80CCD3A2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982</c:v>
                </c:pt>
                <c:pt idx="3">
                  <c:v>867</c:v>
                </c:pt>
                <c:pt idx="6">
                  <c:v>630</c:v>
                </c:pt>
                <c:pt idx="9">
                  <c:v>746</c:v>
                </c:pt>
                <c:pt idx="12">
                  <c:v>569</c:v>
                </c:pt>
              </c:numCache>
            </c:numRef>
          </c:val>
          <c:extLst xmlns:c16r2="http://schemas.microsoft.com/office/drawing/2015/06/chart">
            <c:ext xmlns:c16="http://schemas.microsoft.com/office/drawing/2014/chart" uri="{C3380CC4-5D6E-409C-BE32-E72D297353CC}">
              <c16:uniqueId val="{00000008-1D22-46AE-A34F-DB80CCD3A2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D22-46AE-A34F-DB80CCD3A2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21454</c:v>
                </c:pt>
                <c:pt idx="3">
                  <c:v>22660</c:v>
                </c:pt>
                <c:pt idx="6">
                  <c:v>25385</c:v>
                </c:pt>
                <c:pt idx="9">
                  <c:v>25352</c:v>
                </c:pt>
                <c:pt idx="12">
                  <c:v>24220</c:v>
                </c:pt>
              </c:numCache>
            </c:numRef>
          </c:val>
          <c:extLst xmlns:c16r2="http://schemas.microsoft.com/office/drawing/2015/06/chart">
            <c:ext xmlns:c16="http://schemas.microsoft.com/office/drawing/2014/chart" uri="{C3380CC4-5D6E-409C-BE32-E72D297353CC}">
              <c16:uniqueId val="{0000000A-1D22-46AE-A34F-DB80CCD3A2B7}"/>
            </c:ext>
          </c:extLst>
        </c:ser>
        <c:dLbls>
          <c:showLegendKey val="0"/>
          <c:showVal val="0"/>
          <c:showCatName val="0"/>
          <c:showSerName val="0"/>
          <c:showPercent val="0"/>
          <c:showBubbleSize val="0"/>
        </c:dLbls>
        <c:gapWidth val="100"/>
        <c:overlap val="100"/>
        <c:axId val="494756336"/>
        <c:axId val="49475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D22-46AE-A34F-DB80CCD3A2B7}"/>
            </c:ext>
          </c:extLst>
        </c:ser>
        <c:dLbls>
          <c:showLegendKey val="0"/>
          <c:showVal val="0"/>
          <c:showCatName val="0"/>
          <c:showSerName val="0"/>
          <c:showPercent val="0"/>
          <c:showBubbleSize val="0"/>
        </c:dLbls>
        <c:marker val="1"/>
        <c:smooth val="0"/>
        <c:axId val="494756336"/>
        <c:axId val="494756728"/>
      </c:lineChart>
      <c:catAx>
        <c:axId val="49475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756728"/>
        <c:crosses val="autoZero"/>
        <c:auto val="1"/>
        <c:lblAlgn val="ctr"/>
        <c:lblOffset val="100"/>
        <c:tickLblSkip val="1"/>
        <c:tickMarkSkip val="1"/>
        <c:noMultiLvlLbl val="0"/>
      </c:catAx>
      <c:valAx>
        <c:axId val="49475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5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3195</c:v>
                </c:pt>
                <c:pt idx="1">
                  <c:v>3199</c:v>
                </c:pt>
                <c:pt idx="2">
                  <c:v>3204</c:v>
                </c:pt>
              </c:numCache>
            </c:numRef>
          </c:val>
          <c:extLst xmlns:c16r2="http://schemas.microsoft.com/office/drawing/2015/06/chart">
            <c:ext xmlns:c16="http://schemas.microsoft.com/office/drawing/2014/chart" uri="{C3380CC4-5D6E-409C-BE32-E72D297353CC}">
              <c16:uniqueId val="{00000000-6B36-4F76-844B-11FDF41545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1777</c:v>
                </c:pt>
                <c:pt idx="1">
                  <c:v>1908</c:v>
                </c:pt>
                <c:pt idx="2">
                  <c:v>2143</c:v>
                </c:pt>
              </c:numCache>
            </c:numRef>
          </c:val>
          <c:extLst xmlns:c16r2="http://schemas.microsoft.com/office/drawing/2015/06/chart">
            <c:ext xmlns:c16="http://schemas.microsoft.com/office/drawing/2014/chart" uri="{C3380CC4-5D6E-409C-BE32-E72D297353CC}">
              <c16:uniqueId val="{00000001-6B36-4F76-844B-11FDF41545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7691</c:v>
                </c:pt>
                <c:pt idx="1">
                  <c:v>7453</c:v>
                </c:pt>
                <c:pt idx="2">
                  <c:v>7319</c:v>
                </c:pt>
              </c:numCache>
            </c:numRef>
          </c:val>
          <c:extLst xmlns:c16r2="http://schemas.microsoft.com/office/drawing/2015/06/chart">
            <c:ext xmlns:c16="http://schemas.microsoft.com/office/drawing/2014/chart" uri="{C3380CC4-5D6E-409C-BE32-E72D297353CC}">
              <c16:uniqueId val="{00000002-6B36-4F76-844B-11FDF4154533}"/>
            </c:ext>
          </c:extLst>
        </c:ser>
        <c:dLbls>
          <c:showLegendKey val="0"/>
          <c:showVal val="0"/>
          <c:showCatName val="0"/>
          <c:showSerName val="0"/>
          <c:showPercent val="0"/>
          <c:showBubbleSize val="0"/>
        </c:dLbls>
        <c:gapWidth val="120"/>
        <c:overlap val="100"/>
        <c:axId val="494759080"/>
        <c:axId val="494759472"/>
      </c:barChart>
      <c:catAx>
        <c:axId val="49475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759472"/>
        <c:crosses val="autoZero"/>
        <c:auto val="1"/>
        <c:lblAlgn val="ctr"/>
        <c:lblOffset val="100"/>
        <c:tickLblSkip val="1"/>
        <c:tickMarkSkip val="1"/>
        <c:noMultiLvlLbl val="0"/>
      </c:catAx>
      <c:valAx>
        <c:axId val="49475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75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87-4DC4-A7AF-D7AF3ACD4CC1}"/>
                </c:ext>
                <c:ext xmlns:c15="http://schemas.microsoft.com/office/drawing/2012/chart" uri="{CE6537A1-D6FC-4f65-9D91-7224C49458BB}">
                  <c15:dlblFieldTable>
                    <c15:dlblFTEntry>
                      <c15:txfldGUID>{74A6A87A-5876-48B7-99C8-E8E09DA5BF2C}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87-4DC4-A7AF-D7AF3ACD4CC1}"/>
                </c:ext>
                <c:ext xmlns:c15="http://schemas.microsoft.com/office/drawing/2012/chart" uri="{CE6537A1-D6FC-4f65-9D91-7224C49458BB}">
                  <c15:dlblFieldTable>
                    <c15:dlblFTEntry>
                      <c15:txfldGUID>{54A81418-C387-4BD0-AEB7-AC10D8FD7B37}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87-4DC4-A7AF-D7AF3ACD4CC1}"/>
                </c:ext>
                <c:ext xmlns:c15="http://schemas.microsoft.com/office/drawing/2012/chart" uri="{CE6537A1-D6FC-4f65-9D91-7224C49458BB}">
                  <c15:dlblFieldTable>
                    <c15:dlblFTEntry>
                      <c15:txfldGUID>{BD9FC998-AF68-4C13-8210-AEBCF64926A1}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87-4DC4-A7AF-D7AF3ACD4CC1}"/>
                </c:ext>
                <c:ext xmlns:c15="http://schemas.microsoft.com/office/drawing/2012/chart" uri="{CE6537A1-D6FC-4f65-9D91-7224C49458BB}">
                  <c15:dlblFieldTable>
                    <c15:dlblFTEntry>
                      <c15:txfldGUID>{1426A40F-4A54-472E-9CE6-8AFA488E838B}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87-4DC4-A7AF-D7AF3ACD4CC1}"/>
                </c:ext>
                <c:ext xmlns:c15="http://schemas.microsoft.com/office/drawing/2012/chart" uri="{CE6537A1-D6FC-4f65-9D91-7224C49458BB}">
                  <c15:dlblFieldTable>
                    <c15:dlblFTEntry>
                      <c15:txfldGUID>{855F7BCE-487E-4FAF-90F5-535E8C94CCEB}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87-4DC4-A7AF-D7AF3ACD4CC1}"/>
                </c:ext>
                <c:ext xmlns:c15="http://schemas.microsoft.com/office/drawing/2012/chart" uri="{CE6537A1-D6FC-4f65-9D91-7224C49458BB}">
                  <c15:dlblFieldTable>
                    <c15:dlblFTEntry>
                      <c15:txfldGUID>{EEEAC2DB-D9F5-4337-BA15-82EEC9A17810}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87-4DC4-A7AF-D7AF3ACD4CC1}"/>
                </c:ext>
                <c:ext xmlns:c15="http://schemas.microsoft.com/office/drawing/2012/chart" uri="{CE6537A1-D6FC-4f65-9D91-7224C49458BB}">
                  <c15:dlblFieldTable>
                    <c15:dlblFTEntry>
                      <c15:txfldGUID>{0E2830C6-F862-4337-840A-5B5EBAF48E60}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87-4DC4-A7AF-D7AF3ACD4CC1}"/>
                </c:ext>
                <c:ext xmlns:c15="http://schemas.microsoft.com/office/drawing/2012/chart" uri="{CE6537A1-D6FC-4f65-9D91-7224C49458BB}">
                  <c15:dlblFieldTable>
                    <c15:dlblFTEntry>
                      <c15:txfldGUID>{9153F630-A035-4E70-96EB-D49E11CC3133}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87-4DC4-A7AF-D7AF3ACD4CC1}"/>
                </c:ext>
                <c:ext xmlns:c15="http://schemas.microsoft.com/office/drawing/2012/chart" uri="{CE6537A1-D6FC-4f65-9D91-7224C49458BB}">
                  <c15:dlblFieldTable>
                    <c15:dlblFTEntry>
                      <c15:txfldGUID>{3462F8F3-E91F-4287-BA34-90B3BC3EFBE5}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63.9</c:v>
                </c:pt>
                <c:pt idx="16">
                  <c:v>61.7</c:v>
                </c:pt>
                <c:pt idx="24">
                  <c:v>62.5</c:v>
                </c:pt>
                <c:pt idx="32">
                  <c:v>63.7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987-4DC4-A7AF-D7AF3ACD4C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87-4DC4-A7AF-D7AF3ACD4CC1}"/>
                </c:ext>
                <c:ext xmlns:c15="http://schemas.microsoft.com/office/drawing/2012/chart" uri="{CE6537A1-D6FC-4f65-9D91-7224C49458BB}">
                  <c15:dlblFieldTable>
                    <c15:dlblFTEntry>
                      <c15:txfldGUID>{ED1EB67A-9FF2-427A-9E7A-4591BDBBA2CD}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87-4DC4-A7AF-D7AF3ACD4CC1}"/>
                </c:ext>
                <c:ext xmlns:c15="http://schemas.microsoft.com/office/drawing/2012/chart" uri="{CE6537A1-D6FC-4f65-9D91-7224C49458BB}">
                  <c15:dlblFieldTable>
                    <c15:dlblFTEntry>
                      <c15:txfldGUID>{A97A29A7-6476-48D8-A9AB-EFA074F412D3}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87-4DC4-A7AF-D7AF3ACD4CC1}"/>
                </c:ext>
                <c:ext xmlns:c15="http://schemas.microsoft.com/office/drawing/2012/chart" uri="{CE6537A1-D6FC-4f65-9D91-7224C49458BB}">
                  <c15:dlblFieldTable>
                    <c15:dlblFTEntry>
                      <c15:txfldGUID>{E812A897-3583-4298-A206-22792A5D40BA}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87-4DC4-A7AF-D7AF3ACD4CC1}"/>
                </c:ext>
                <c:ext xmlns:c15="http://schemas.microsoft.com/office/drawing/2012/chart" uri="{CE6537A1-D6FC-4f65-9D91-7224C49458BB}">
                  <c15:dlblFieldTable>
                    <c15:dlblFTEntry>
                      <c15:txfldGUID>{26031C28-D8A1-4E41-AD54-7B7A18B7542B}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87-4DC4-A7AF-D7AF3ACD4CC1}"/>
                </c:ext>
                <c:ext xmlns:c15="http://schemas.microsoft.com/office/drawing/2012/chart" uri="{CE6537A1-D6FC-4f65-9D91-7224C49458BB}">
                  <c15:dlblFieldTable>
                    <c15:dlblFTEntry>
                      <c15:txfldGUID>{E3A6B824-98D9-42AB-9942-F2D7758A53A1}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87-4DC4-A7AF-D7AF3ACD4CC1}"/>
                </c:ext>
                <c:ext xmlns:c15="http://schemas.microsoft.com/office/drawing/2012/chart" uri="{CE6537A1-D6FC-4f65-9D91-7224C49458BB}">
                  <c15:dlblFieldTable>
                    <c15:dlblFTEntry>
                      <c15:txfldGUID>{98AE6EC0-4E61-4AF2-BEFB-6BB5E26CE6F7}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87-4DC4-A7AF-D7AF3ACD4CC1}"/>
                </c:ext>
                <c:ext xmlns:c15="http://schemas.microsoft.com/office/drawing/2012/chart" uri="{CE6537A1-D6FC-4f65-9D91-7224C49458BB}">
                  <c15:dlblFieldTable>
                    <c15:dlblFTEntry>
                      <c15:txfldGUID>{D909CEA0-D9E1-444E-BA55-F0015515EEAB}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87-4DC4-A7AF-D7AF3ACD4CC1}"/>
                </c:ext>
                <c:ext xmlns:c15="http://schemas.microsoft.com/office/drawing/2012/chart" uri="{CE6537A1-D6FC-4f65-9D91-7224C49458BB}">
                  <c15:dlblFieldTable>
                    <c15:dlblFTEntry>
                      <c15:txfldGUID>{A12E46EB-845E-4959-9451-ADDE58B804BB}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87-4DC4-A7AF-D7AF3ACD4CC1}"/>
                </c:ext>
                <c:ext xmlns:c15="http://schemas.microsoft.com/office/drawing/2012/chart" uri="{CE6537A1-D6FC-4f65-9D91-7224C49458BB}">
                  <c15:dlblFieldTable>
                    <c15:dlblFTEntry>
                      <c15:txfldGUID>{F59C29E9-9A6C-45E5-B8D4-CEDFD8616D02}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xmlns:c16r2="http://schemas.microsoft.com/office/drawing/2015/06/chart">
            <c:ext xmlns:c16="http://schemas.microsoft.com/office/drawing/2014/chart" uri="{C3380CC4-5D6E-409C-BE32-E72D297353CC}">
              <c16:uniqueId val="{00000013-3987-4DC4-A7AF-D7AF3ACD4CC1}"/>
            </c:ext>
          </c:extLst>
        </c:ser>
        <c:dLbls>
          <c:showLegendKey val="0"/>
          <c:showVal val="1"/>
          <c:showCatName val="0"/>
          <c:showSerName val="0"/>
          <c:showPercent val="0"/>
          <c:showBubbleSize val="0"/>
        </c:dLbls>
        <c:axId val="494757512"/>
        <c:axId val="494757904"/>
      </c:scatterChart>
      <c:valAx>
        <c:axId val="494757512"/>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757904"/>
        <c:crosses val="autoZero"/>
        <c:crossBetween val="midCat"/>
      </c:valAx>
      <c:valAx>
        <c:axId val="49475790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757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26-418A-802F-129ECE78BCBF}"/>
                </c:ext>
                <c:ext xmlns:c15="http://schemas.microsoft.com/office/drawing/2012/chart" uri="{CE6537A1-D6FC-4f65-9D91-7224C49458BB}">
                  <c15:dlblFieldTable>
                    <c15:dlblFTEntry>
                      <c15:txfldGUID>{E1560CF0-7B9A-43E0-A7DD-86299C1D2CA1}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26-418A-802F-129ECE78BCBF}"/>
                </c:ext>
                <c:ext xmlns:c15="http://schemas.microsoft.com/office/drawing/2012/chart" uri="{CE6537A1-D6FC-4f65-9D91-7224C49458BB}">
                  <c15:dlblFieldTable>
                    <c15:dlblFTEntry>
                      <c15:txfldGUID>{39E28598-8DDC-4BF5-9F0A-F19CD1F2EC48}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26-418A-802F-129ECE78BCBF}"/>
                </c:ext>
                <c:ext xmlns:c15="http://schemas.microsoft.com/office/drawing/2012/chart" uri="{CE6537A1-D6FC-4f65-9D91-7224C49458BB}">
                  <c15:dlblFieldTable>
                    <c15:dlblFTEntry>
                      <c15:txfldGUID>{47705F20-66F3-439E-AE79-815527E00A77}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26-418A-802F-129ECE78BCBF}"/>
                </c:ext>
                <c:ext xmlns:c15="http://schemas.microsoft.com/office/drawing/2012/chart" uri="{CE6537A1-D6FC-4f65-9D91-7224C49458BB}">
                  <c15:dlblFieldTable>
                    <c15:dlblFTEntry>
                      <c15:txfldGUID>{28AF3144-2435-422E-8B0F-2851E034725C}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26-418A-802F-129ECE78BCBF}"/>
                </c:ext>
                <c:ext xmlns:c15="http://schemas.microsoft.com/office/drawing/2012/chart" uri="{CE6537A1-D6FC-4f65-9D91-7224C49458BB}">
                  <c15:dlblFieldTable>
                    <c15:dlblFTEntry>
                      <c15:txfldGUID>{123C607A-74F7-47B2-BD85-258C5508C4E9}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26-418A-802F-129ECE78BCBF}"/>
                </c:ext>
                <c:ext xmlns:c15="http://schemas.microsoft.com/office/drawing/2012/chart" uri="{CE6537A1-D6FC-4f65-9D91-7224C49458BB}">
                  <c15:dlblFieldTable>
                    <c15:dlblFTEntry>
                      <c15:txfldGUID>{7063A99D-560B-4CC1-90C8-168F2D6A6819}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26-418A-802F-129ECE78BCBF}"/>
                </c:ext>
                <c:ext xmlns:c15="http://schemas.microsoft.com/office/drawing/2012/chart" uri="{CE6537A1-D6FC-4f65-9D91-7224C49458BB}">
                  <c15:dlblFieldTable>
                    <c15:dlblFTEntry>
                      <c15:txfldGUID>{3380AA38-66BE-419C-8AFD-CA67CD9D8689}</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26-418A-802F-129ECE78BCBF}"/>
                </c:ext>
                <c:ext xmlns:c15="http://schemas.microsoft.com/office/drawing/2012/chart" uri="{CE6537A1-D6FC-4f65-9D91-7224C49458BB}">
                  <c15:dlblFieldTable>
                    <c15:dlblFTEntry>
                      <c15:txfldGUID>{5159D02A-491B-439B-A4B3-99D2CC9C5AEC}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26-418A-802F-129ECE78BCBF}"/>
                </c:ext>
                <c:ext xmlns:c15="http://schemas.microsoft.com/office/drawing/2012/chart" uri="{CE6537A1-D6FC-4f65-9D91-7224C49458BB}">
                  <c15:dlblFieldTable>
                    <c15:dlblFTEntry>
                      <c15:txfldGUID>{940D8C58-FAF8-4F3A-80A6-EB9966398681}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4.7</c:v>
                </c:pt>
                <c:pt idx="16">
                  <c:v>4.7</c:v>
                </c:pt>
                <c:pt idx="24">
                  <c:v>4.9000000000000004</c:v>
                </c:pt>
                <c:pt idx="32">
                  <c:v>5.5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C26-418A-802F-129ECE78BC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26-418A-802F-129ECE78BCBF}"/>
                </c:ext>
                <c:ext xmlns:c15="http://schemas.microsoft.com/office/drawing/2012/chart" uri="{CE6537A1-D6FC-4f65-9D91-7224C49458BB}">
                  <c15:dlblFieldTable>
                    <c15:dlblFTEntry>
                      <c15:txfldGUID>{DDBB5AC0-45EE-4BD5-8518-3B822259FAE8}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26-418A-802F-129ECE78BCBF}"/>
                </c:ext>
                <c:ext xmlns:c15="http://schemas.microsoft.com/office/drawing/2012/chart" uri="{CE6537A1-D6FC-4f65-9D91-7224C49458BB}">
                  <c15:dlblFieldTable>
                    <c15:dlblFTEntry>
                      <c15:txfldGUID>{1D8025E1-D8B9-4A19-89FE-66DBE77ADBB3}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26-418A-802F-129ECE78BCBF}"/>
                </c:ext>
                <c:ext xmlns:c15="http://schemas.microsoft.com/office/drawing/2012/chart" uri="{CE6537A1-D6FC-4f65-9D91-7224C49458BB}">
                  <c15:dlblFieldTable>
                    <c15:dlblFTEntry>
                      <c15:txfldGUID>{B1948159-C71C-4755-9B56-BFC10074EDB6}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26-418A-802F-129ECE78BCBF}"/>
                </c:ext>
                <c:ext xmlns:c15="http://schemas.microsoft.com/office/drawing/2012/chart" uri="{CE6537A1-D6FC-4f65-9D91-7224C49458BB}">
                  <c15:dlblFieldTable>
                    <c15:dlblFTEntry>
                      <c15:txfldGUID>{5A76DF1E-CD31-418A-83A6-CCF5FDD62287}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26-418A-802F-129ECE78BCBF}"/>
                </c:ext>
                <c:ext xmlns:c15="http://schemas.microsoft.com/office/drawing/2012/chart" uri="{CE6537A1-D6FC-4f65-9D91-7224C49458BB}">
                  <c15:dlblFieldTable>
                    <c15:dlblFTEntry>
                      <c15:txfldGUID>{38E4EE07-A9EF-47AB-B5B4-E8C433EA061B}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26-418A-802F-129ECE78BCBF}"/>
                </c:ext>
                <c:ext xmlns:c15="http://schemas.microsoft.com/office/drawing/2012/chart" uri="{CE6537A1-D6FC-4f65-9D91-7224C49458BB}">
                  <c15:dlblFieldTable>
                    <c15:dlblFTEntry>
                      <c15:txfldGUID>{6C633E66-9818-4B0D-9AF4-36E88FC61BD0}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26-418A-802F-129ECE78BCBF}"/>
                </c:ext>
                <c:ext xmlns:c15="http://schemas.microsoft.com/office/drawing/2012/chart" uri="{CE6537A1-D6FC-4f65-9D91-7224C49458BB}">
                  <c15:dlblFieldTable>
                    <c15:dlblFTEntry>
                      <c15:txfldGUID>{9FA78AB9-12FF-4B59-A0C4-DAFE98CC7538}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26-418A-802F-129ECE78BCBF}"/>
                </c:ext>
                <c:ext xmlns:c15="http://schemas.microsoft.com/office/drawing/2012/chart" uri="{CE6537A1-D6FC-4f65-9D91-7224C49458BB}">
                  <c15:dlblFieldTable>
                    <c15:dlblFTEntry>
                      <c15:txfldGUID>{924F41B8-5D79-4752-8178-9D24CFCE0412}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26-418A-802F-129ECE78BCBF}"/>
                </c:ext>
                <c:ext xmlns:c15="http://schemas.microsoft.com/office/drawing/2012/chart" uri="{CE6537A1-D6FC-4f65-9D91-7224C49458BB}">
                  <c15:dlblFieldTable>
                    <c15:dlblFTEntry>
                      <c15:txfldGUID>{9D937DFD-D7E7-4F9E-8DC7-0A466277A2A2}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xmlns:c16r2="http://schemas.microsoft.com/office/drawing/2015/06/chart">
            <c:ext xmlns:c16="http://schemas.microsoft.com/office/drawing/2014/chart" uri="{C3380CC4-5D6E-409C-BE32-E72D297353CC}">
              <c16:uniqueId val="{00000013-CC26-418A-802F-129ECE78BCBF}"/>
            </c:ext>
          </c:extLst>
        </c:ser>
        <c:dLbls>
          <c:showLegendKey val="0"/>
          <c:showVal val="1"/>
          <c:showCatName val="0"/>
          <c:showSerName val="0"/>
          <c:showPercent val="0"/>
          <c:showBubbleSize val="0"/>
        </c:dLbls>
        <c:axId val="509495152"/>
        <c:axId val="509496720"/>
      </c:scatterChart>
      <c:valAx>
        <c:axId val="509495152"/>
        <c:scaling>
          <c:orientation val="maxMin"/>
          <c:max val="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496720"/>
        <c:crosses val="autoZero"/>
        <c:crossBetween val="midCat"/>
      </c:valAx>
      <c:valAx>
        <c:axId val="50949672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495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96.9</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今後も、老朽化した施設の更新など旧合併特例事業債を活用した大型事業が見込まれており、比率が悪化しない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と、将来負担比率（分子）の大部分を占めている。将来負担額の増加は地方債現在高の増加によるところが大きく、新庁舎建設事業に伴う地方債発行によるところが大きい。ただし、公債費に係る基準財政需要額算入見込額や充当可能基金が将来負担額を上回っているため、将来負担比率は算出されていない。今後も、継続事業として実施している義務教育学校整備事業などにより新発債の増が見込まれるが、起債の抑制と基金の効率的な運用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千万円を減債基金に、学校建設事業に５千万円、ふるさとづくりに関する事業のため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千万円を積み立てた一方、地方債の償還に伴い減債基金を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千万円、地域振興に関する事業の実施により地域振興基金を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・災害などの不測の事態への対応や公共施設の老朽化対策などの財政需要に適切に対応していけるように、基金残高の一定額を確保していくこととしている。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・ふるさとづくり基金：定住促進事業など、まちづくりに要する経費に充当。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・学校建設基金：将来の義務教育学校建設事業に関する事業の財源として、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・学校建設基金：決算剰余金の一部を積み立てる予定としており、増加していく見込みである。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・ふるさとづくり基金：基金運用による運用益等を積み立てるが、まちづくりに関する事業の財源として取り崩していくため、減少していく見込みである。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・地域振興基金：基金運用による運用益等を積み立てるが、地域振興に係る事業の財源として取り崩していくため、減少していく見込みである。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年度は取り崩しを行っておらず、基金運用による積み立てを行った結果、基金残高は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億円となり前年度と比較して微増となった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・基金運用等により短期的には微増の予定であるが、大規模災害への備え等のため、残額が一定額以下とならないよう努める。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・今後も地方債の償還額に応じて基金を取り崩す予定としており、中長期的には減少していく見込みである。令和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地方債を財源とする大規模な施設整備事業を行う予定としており、将来の公債費の増加が懸念されることから、効率的な財政運営を行い、決算剰余金を積み立てるなどし残額が一定額以下とならない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上回っていたが、令和元年度に新庁舎の建設が完了したことにより、庁舎の老朽化が改善したため類似団体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平均と同水準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まで改善された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。しかし、依然として老朽化した公共施設を多く保有しており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年々老朽化が進行している状況にある。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有形固定資産減価償却率の高い市営住宅について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、耐用年数を経過した住宅の除却を行うなど、保有量の削減に努めており、今後も公共施設等総合管理計画（嘉麻市公共施設等適正化基本方針）に基づき、老朽化対策に積極的に取り組んでいく。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82" name="フローチャート: 判断 8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4" name="フローチャート: 判断 8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5" name="フローチャート: 判断 8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91" name="楕円 90"/>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92" name="有形固定資産減価償却率該当値テキスト"/>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93" name="楕円 9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79163</xdr:rowOff>
    </xdr:to>
    <xdr:cxnSp macro="">
      <xdr:nvCxnSpPr>
        <xdr:cNvPr id="94" name="直線コネクタ 93"/>
        <xdr:cNvCxnSpPr/>
      </xdr:nvCxnSpPr>
      <xdr:spPr>
        <a:xfrm>
          <a:off x="4051300" y="612245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95" name="楕円 94"/>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35983</xdr:rowOff>
    </xdr:to>
    <xdr:cxnSp macro="">
      <xdr:nvCxnSpPr>
        <xdr:cNvPr id="96" name="直線コネクタ 95"/>
        <xdr:cNvCxnSpPr/>
      </xdr:nvCxnSpPr>
      <xdr:spPr>
        <a:xfrm>
          <a:off x="3289300" y="609367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97" name="楕円 96"/>
        <xdr:cNvSpPr/>
      </xdr:nvSpPr>
      <xdr:spPr>
        <a:xfrm>
          <a:off x="247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7197</xdr:rowOff>
    </xdr:from>
    <xdr:to>
      <xdr:col>15</xdr:col>
      <xdr:colOff>136525</xdr:colOff>
      <xdr:row>31</xdr:row>
      <xdr:rowOff>86360</xdr:rowOff>
    </xdr:to>
    <xdr:cxnSp macro="">
      <xdr:nvCxnSpPr>
        <xdr:cNvPr id="98" name="直線コネクタ 97"/>
        <xdr:cNvCxnSpPr/>
      </xdr:nvCxnSpPr>
      <xdr:spPr>
        <a:xfrm flipV="1">
          <a:off x="2527300" y="6093672"/>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149437</xdr:rowOff>
    </xdr:from>
    <xdr:to>
      <xdr:col>7</xdr:col>
      <xdr:colOff>187325</xdr:colOff>
      <xdr:row>31</xdr:row>
      <xdr:rowOff>79587</xdr:rowOff>
    </xdr:to>
    <xdr:sp macro="" textlink="">
      <xdr:nvSpPr>
        <xdr:cNvPr id="99" name="楕円 98"/>
        <xdr:cNvSpPr/>
      </xdr:nvSpPr>
      <xdr:spPr>
        <a:xfrm>
          <a:off x="1714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31</xdr:row>
      <xdr:rowOff>86360</xdr:rowOff>
    </xdr:to>
    <xdr:cxnSp macro="">
      <xdr:nvCxnSpPr>
        <xdr:cNvPr id="100" name="直線コネクタ 99"/>
        <xdr:cNvCxnSpPr/>
      </xdr:nvCxnSpPr>
      <xdr:spPr>
        <a:xfrm>
          <a:off x="1765300" y="611526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101" name="n_1ave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10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103310</xdr:rowOff>
    </xdr:from>
    <xdr:ext cx="405111" cy="259045"/>
    <xdr:sp macro="" textlink="">
      <xdr:nvSpPr>
        <xdr:cNvPr id="105" name="n_1mainValue有形固定資産減価償却率"/>
        <xdr:cNvSpPr txBox="1"/>
      </xdr:nvSpPr>
      <xdr:spPr>
        <a:xfrm>
          <a:off x="38360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106" name="n_2mainValue有形固定資産減価償却率"/>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107" name="n_3mainValue有形固定資産減価償却率"/>
        <xdr:cNvSpPr txBox="1"/>
      </xdr:nvSpPr>
      <xdr:spPr>
        <a:xfrm>
          <a:off x="2324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70714</xdr:rowOff>
    </xdr:from>
    <xdr:ext cx="405111" cy="259045"/>
    <xdr:sp macro="" textlink="">
      <xdr:nvSpPr>
        <xdr:cNvPr id="108" name="n_4mainValue有形固定資産減価償却率"/>
        <xdr:cNvSpPr txBox="1"/>
      </xdr:nvSpPr>
      <xdr:spPr>
        <a:xfrm>
          <a:off x="1562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これは令和元年度に新庁舎建設事業などの大型の建設事業を実施したことにより、合併特例債の発行額が増加し将来負担額が増加したためである。今後も公共施設の老朽化対策や大規模な施設整備事業を実施する予定であり、地方債残高の増加に伴い債務償還可能年数が上昇する見込みであるため、引き続き起債に大きく頼ることのない財政運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44" name="債務償還比率平均値テキスト"/>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6" name="フローチャート: 判断 145"/>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7" name="フローチャート: 判断 146"/>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8" name="フローチャート: 判断 147"/>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9" name="フローチャート: 判断 148"/>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78894</xdr:rowOff>
    </xdr:from>
    <xdr:to>
      <xdr:col>76</xdr:col>
      <xdr:colOff>73025</xdr:colOff>
      <xdr:row>32</xdr:row>
      <xdr:rowOff>9044</xdr:rowOff>
    </xdr:to>
    <xdr:sp macro="" textlink="">
      <xdr:nvSpPr>
        <xdr:cNvPr id="155" name="楕円 154"/>
        <xdr:cNvSpPr/>
      </xdr:nvSpPr>
      <xdr:spPr>
        <a:xfrm>
          <a:off x="14744700" y="61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57321</xdr:rowOff>
    </xdr:from>
    <xdr:ext cx="469744" cy="259045"/>
    <xdr:sp macro="" textlink="">
      <xdr:nvSpPr>
        <xdr:cNvPr id="156" name="債務償還比率該当値テキスト"/>
        <xdr:cNvSpPr txBox="1"/>
      </xdr:nvSpPr>
      <xdr:spPr>
        <a:xfrm>
          <a:off x="14846300" y="61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34245</xdr:rowOff>
    </xdr:from>
    <xdr:to>
      <xdr:col>72</xdr:col>
      <xdr:colOff>123825</xdr:colOff>
      <xdr:row>33</xdr:row>
      <xdr:rowOff>135844</xdr:rowOff>
    </xdr:to>
    <xdr:sp macro="" textlink="">
      <xdr:nvSpPr>
        <xdr:cNvPr id="157" name="楕円 156"/>
        <xdr:cNvSpPr/>
      </xdr:nvSpPr>
      <xdr:spPr>
        <a:xfrm>
          <a:off x="14033500" y="6463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129694</xdr:rowOff>
    </xdr:from>
    <xdr:to>
      <xdr:col>76</xdr:col>
      <xdr:colOff>22225</xdr:colOff>
      <xdr:row>33</xdr:row>
      <xdr:rowOff>85044</xdr:rowOff>
    </xdr:to>
    <xdr:cxnSp macro="">
      <xdr:nvCxnSpPr>
        <xdr:cNvPr id="158" name="直線コネクタ 157"/>
        <xdr:cNvCxnSpPr/>
      </xdr:nvCxnSpPr>
      <xdr:spPr>
        <a:xfrm flipV="1">
          <a:off x="14084300" y="6216169"/>
          <a:ext cx="711200" cy="29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24838</xdr:rowOff>
    </xdr:from>
    <xdr:to>
      <xdr:col>68</xdr:col>
      <xdr:colOff>123825</xdr:colOff>
      <xdr:row>33</xdr:row>
      <xdr:rowOff>126437</xdr:rowOff>
    </xdr:to>
    <xdr:sp macro="" textlink="">
      <xdr:nvSpPr>
        <xdr:cNvPr id="159" name="楕円 158"/>
        <xdr:cNvSpPr/>
      </xdr:nvSpPr>
      <xdr:spPr>
        <a:xfrm>
          <a:off x="13271500" y="6454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75637</xdr:rowOff>
    </xdr:from>
    <xdr:to>
      <xdr:col>72</xdr:col>
      <xdr:colOff>73025</xdr:colOff>
      <xdr:row>33</xdr:row>
      <xdr:rowOff>85044</xdr:rowOff>
    </xdr:to>
    <xdr:cxnSp macro="">
      <xdr:nvCxnSpPr>
        <xdr:cNvPr id="160" name="直線コネクタ 159"/>
        <xdr:cNvCxnSpPr/>
      </xdr:nvCxnSpPr>
      <xdr:spPr>
        <a:xfrm>
          <a:off x="13322300" y="6505012"/>
          <a:ext cx="762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91077</xdr:rowOff>
    </xdr:from>
    <xdr:to>
      <xdr:col>64</xdr:col>
      <xdr:colOff>123825</xdr:colOff>
      <xdr:row>32</xdr:row>
      <xdr:rowOff>21227</xdr:rowOff>
    </xdr:to>
    <xdr:sp macro="" textlink="">
      <xdr:nvSpPr>
        <xdr:cNvPr id="161" name="楕円 160"/>
        <xdr:cNvSpPr/>
      </xdr:nvSpPr>
      <xdr:spPr>
        <a:xfrm>
          <a:off x="12509500" y="6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141877</xdr:rowOff>
    </xdr:from>
    <xdr:to>
      <xdr:col>68</xdr:col>
      <xdr:colOff>73025</xdr:colOff>
      <xdr:row>33</xdr:row>
      <xdr:rowOff>75637</xdr:rowOff>
    </xdr:to>
    <xdr:cxnSp macro="">
      <xdr:nvCxnSpPr>
        <xdr:cNvPr id="162" name="直線コネクタ 161"/>
        <xdr:cNvCxnSpPr/>
      </xdr:nvCxnSpPr>
      <xdr:spPr>
        <a:xfrm>
          <a:off x="12560300" y="6228352"/>
          <a:ext cx="762000" cy="27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20601</xdr:rowOff>
    </xdr:from>
    <xdr:to>
      <xdr:col>60</xdr:col>
      <xdr:colOff>123825</xdr:colOff>
      <xdr:row>31</xdr:row>
      <xdr:rowOff>122201</xdr:rowOff>
    </xdr:to>
    <xdr:sp macro="" textlink="">
      <xdr:nvSpPr>
        <xdr:cNvPr id="163" name="楕円 162"/>
        <xdr:cNvSpPr/>
      </xdr:nvSpPr>
      <xdr:spPr>
        <a:xfrm>
          <a:off x="11747500" y="6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71401</xdr:rowOff>
    </xdr:from>
    <xdr:to>
      <xdr:col>64</xdr:col>
      <xdr:colOff>73025</xdr:colOff>
      <xdr:row>31</xdr:row>
      <xdr:rowOff>141877</xdr:rowOff>
    </xdr:to>
    <xdr:cxnSp macro="">
      <xdr:nvCxnSpPr>
        <xdr:cNvPr id="164" name="直線コネクタ 163"/>
        <xdr:cNvCxnSpPr/>
      </xdr:nvCxnSpPr>
      <xdr:spPr>
        <a:xfrm>
          <a:off x="11798300" y="6157876"/>
          <a:ext cx="762000" cy="7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65" name="n_1aveValue債務償還比率"/>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66" name="n_2aveValue債務償還比率"/>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7" name="n_3aveValue債務償還比率"/>
        <xdr:cNvSpPr txBox="1"/>
      </xdr:nvSpPr>
      <xdr:spPr>
        <a:xfrm>
          <a:off x="1232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68" name="n_4aveValue債務償還比率"/>
        <xdr:cNvSpPr txBox="1"/>
      </xdr:nvSpPr>
      <xdr:spPr>
        <a:xfrm>
          <a:off x="11563427" y="63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126971</xdr:rowOff>
    </xdr:from>
    <xdr:ext cx="469744" cy="259045"/>
    <xdr:sp macro="" textlink="">
      <xdr:nvSpPr>
        <xdr:cNvPr id="169" name="n_1mainValue債務償還比率"/>
        <xdr:cNvSpPr txBox="1"/>
      </xdr:nvSpPr>
      <xdr:spPr>
        <a:xfrm>
          <a:off x="13836727" y="65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117564</xdr:rowOff>
    </xdr:from>
    <xdr:ext cx="469744" cy="259045"/>
    <xdr:sp macro="" textlink="">
      <xdr:nvSpPr>
        <xdr:cNvPr id="170" name="n_2mainValue債務償還比率"/>
        <xdr:cNvSpPr txBox="1"/>
      </xdr:nvSpPr>
      <xdr:spPr>
        <a:xfrm>
          <a:off x="13087427" y="65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37754</xdr:rowOff>
    </xdr:from>
    <xdr:ext cx="469744" cy="259045"/>
    <xdr:sp macro="" textlink="">
      <xdr:nvSpPr>
        <xdr:cNvPr id="171" name="n_3mainValue債務償還比率"/>
        <xdr:cNvSpPr txBox="1"/>
      </xdr:nvSpPr>
      <xdr:spPr>
        <a:xfrm>
          <a:off x="12325427" y="59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138728</xdr:rowOff>
    </xdr:from>
    <xdr:ext cx="469744" cy="259045"/>
    <xdr:sp macro="" textlink="">
      <xdr:nvSpPr>
        <xdr:cNvPr id="172" name="n_4mainValue債務償還比率"/>
        <xdr:cNvSpPr txBox="1"/>
      </xdr:nvSpPr>
      <xdr:spPr>
        <a:xfrm>
          <a:off x="11563427" y="58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3" name="楕円 72"/>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4" name="【道路】&#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30480</xdr:rowOff>
    </xdr:to>
    <xdr:cxnSp macro="">
      <xdr:nvCxnSpPr>
        <xdr:cNvPr id="76" name="直線コネクタ 75"/>
        <xdr:cNvCxnSpPr/>
      </xdr:nvCxnSpPr>
      <xdr:spPr>
        <a:xfrm>
          <a:off x="3797300" y="65189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3810</xdr:rowOff>
    </xdr:to>
    <xdr:cxnSp macro="">
      <xdr:nvCxnSpPr>
        <xdr:cNvPr id="78" name="直線コネクタ 77"/>
        <xdr:cNvCxnSpPr/>
      </xdr:nvCxnSpPr>
      <xdr:spPr>
        <a:xfrm>
          <a:off x="2908300" y="6482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139065</xdr:rowOff>
    </xdr:to>
    <xdr:cxnSp macro="">
      <xdr:nvCxnSpPr>
        <xdr:cNvPr id="80" name="直線コネクタ 79"/>
        <xdr:cNvCxnSpPr/>
      </xdr:nvCxnSpPr>
      <xdr:spPr>
        <a:xfrm>
          <a:off x="2019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102870</xdr:rowOff>
    </xdr:to>
    <xdr:cxnSp macro="">
      <xdr:nvCxnSpPr>
        <xdr:cNvPr id="82" name="直線コネクタ 81"/>
        <xdr:cNvCxnSpPr/>
      </xdr:nvCxnSpPr>
      <xdr:spPr>
        <a:xfrm>
          <a:off x="1130300" y="6423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7"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144797</xdr:rowOff>
    </xdr:from>
    <xdr:ext cx="405111" cy="259045"/>
    <xdr:sp macro="" textlink="">
      <xdr:nvSpPr>
        <xdr:cNvPr id="89" name="n_3mainValue【道路】&#10;有形固定資産減価償却率"/>
        <xdr:cNvSpPr txBox="1"/>
      </xdr:nvSpPr>
      <xdr:spPr>
        <a:xfrm>
          <a:off x="1816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121937</xdr:rowOff>
    </xdr:from>
    <xdr:ext cx="405111" cy="259045"/>
    <xdr:sp macro="" textlink="">
      <xdr:nvSpPr>
        <xdr:cNvPr id="90" name="n_4mainValue【道路】&#10;有形固定資産減価償却率"/>
        <xdr:cNvSpPr txBox="1"/>
      </xdr:nvSpPr>
      <xdr:spPr>
        <a:xfrm>
          <a:off x="927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53956</xdr:rowOff>
    </xdr:from>
    <xdr:to>
      <xdr:col>55</xdr:col>
      <xdr:colOff>50800</xdr:colOff>
      <xdr:row>40</xdr:row>
      <xdr:rowOff>155556</xdr:rowOff>
    </xdr:to>
    <xdr:sp macro="" textlink="">
      <xdr:nvSpPr>
        <xdr:cNvPr id="130" name="楕円 129"/>
        <xdr:cNvSpPr/>
      </xdr:nvSpPr>
      <xdr:spPr>
        <a:xfrm>
          <a:off x="10426700" y="6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32383</xdr:rowOff>
    </xdr:from>
    <xdr:ext cx="534377" cy="259045"/>
    <xdr:sp macro="" textlink="">
      <xdr:nvSpPr>
        <xdr:cNvPr id="131" name="【道路】&#10;一人当たり延長該当値テキスト"/>
        <xdr:cNvSpPr txBox="1"/>
      </xdr:nvSpPr>
      <xdr:spPr>
        <a:xfrm>
          <a:off x="10515600" y="68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62795</xdr:rowOff>
    </xdr:from>
    <xdr:to>
      <xdr:col>50</xdr:col>
      <xdr:colOff>165100</xdr:colOff>
      <xdr:row>40</xdr:row>
      <xdr:rowOff>164395</xdr:rowOff>
    </xdr:to>
    <xdr:sp macro="" textlink="">
      <xdr:nvSpPr>
        <xdr:cNvPr id="132" name="楕円 131"/>
        <xdr:cNvSpPr/>
      </xdr:nvSpPr>
      <xdr:spPr>
        <a:xfrm>
          <a:off x="95885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104756</xdr:rowOff>
    </xdr:from>
    <xdr:to>
      <xdr:col>55</xdr:col>
      <xdr:colOff>0</xdr:colOff>
      <xdr:row>40</xdr:row>
      <xdr:rowOff>113595</xdr:rowOff>
    </xdr:to>
    <xdr:cxnSp macro="">
      <xdr:nvCxnSpPr>
        <xdr:cNvPr id="133" name="直線コネクタ 132"/>
        <xdr:cNvCxnSpPr/>
      </xdr:nvCxnSpPr>
      <xdr:spPr>
        <a:xfrm flipV="1">
          <a:off x="9639300" y="6962756"/>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67805</xdr:rowOff>
    </xdr:from>
    <xdr:to>
      <xdr:col>46</xdr:col>
      <xdr:colOff>38100</xdr:colOff>
      <xdr:row>40</xdr:row>
      <xdr:rowOff>169405</xdr:rowOff>
    </xdr:to>
    <xdr:sp macro="" textlink="">
      <xdr:nvSpPr>
        <xdr:cNvPr id="134" name="楕円 133"/>
        <xdr:cNvSpPr/>
      </xdr:nvSpPr>
      <xdr:spPr>
        <a:xfrm>
          <a:off x="8699500" y="69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113595</xdr:rowOff>
    </xdr:from>
    <xdr:to>
      <xdr:col>50</xdr:col>
      <xdr:colOff>114300</xdr:colOff>
      <xdr:row>40</xdr:row>
      <xdr:rowOff>118605</xdr:rowOff>
    </xdr:to>
    <xdr:cxnSp macro="">
      <xdr:nvCxnSpPr>
        <xdr:cNvPr id="135" name="直線コネクタ 134"/>
        <xdr:cNvCxnSpPr/>
      </xdr:nvCxnSpPr>
      <xdr:spPr>
        <a:xfrm flipV="1">
          <a:off x="8750300" y="697159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72739</xdr:rowOff>
    </xdr:from>
    <xdr:to>
      <xdr:col>41</xdr:col>
      <xdr:colOff>101600</xdr:colOff>
      <xdr:row>41</xdr:row>
      <xdr:rowOff>2889</xdr:rowOff>
    </xdr:to>
    <xdr:sp macro="" textlink="">
      <xdr:nvSpPr>
        <xdr:cNvPr id="136" name="楕円 135"/>
        <xdr:cNvSpPr/>
      </xdr:nvSpPr>
      <xdr:spPr>
        <a:xfrm>
          <a:off x="7810500" y="69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118605</xdr:rowOff>
    </xdr:from>
    <xdr:to>
      <xdr:col>45</xdr:col>
      <xdr:colOff>177800</xdr:colOff>
      <xdr:row>40</xdr:row>
      <xdr:rowOff>123539</xdr:rowOff>
    </xdr:to>
    <xdr:cxnSp macro="">
      <xdr:nvCxnSpPr>
        <xdr:cNvPr id="137" name="直線コネクタ 136"/>
        <xdr:cNvCxnSpPr/>
      </xdr:nvCxnSpPr>
      <xdr:spPr>
        <a:xfrm flipV="1">
          <a:off x="7861300" y="6976605"/>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78035</xdr:rowOff>
    </xdr:from>
    <xdr:to>
      <xdr:col>36</xdr:col>
      <xdr:colOff>165100</xdr:colOff>
      <xdr:row>41</xdr:row>
      <xdr:rowOff>8185</xdr:rowOff>
    </xdr:to>
    <xdr:sp macro="" textlink="">
      <xdr:nvSpPr>
        <xdr:cNvPr id="138" name="楕円 137"/>
        <xdr:cNvSpPr/>
      </xdr:nvSpPr>
      <xdr:spPr>
        <a:xfrm>
          <a:off x="6921500" y="69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123539</xdr:rowOff>
    </xdr:from>
    <xdr:to>
      <xdr:col>41</xdr:col>
      <xdr:colOff>50800</xdr:colOff>
      <xdr:row>40</xdr:row>
      <xdr:rowOff>128835</xdr:rowOff>
    </xdr:to>
    <xdr:cxnSp macro="">
      <xdr:nvCxnSpPr>
        <xdr:cNvPr id="139" name="直線コネクタ 138"/>
        <xdr:cNvCxnSpPr/>
      </xdr:nvCxnSpPr>
      <xdr:spPr>
        <a:xfrm flipV="1">
          <a:off x="6972300" y="6981539"/>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155522</xdr:rowOff>
    </xdr:from>
    <xdr:ext cx="534377" cy="259045"/>
    <xdr:sp macro="" textlink="">
      <xdr:nvSpPr>
        <xdr:cNvPr id="144" name="n_1mainValue【道路】&#10;一人当たり延長"/>
        <xdr:cNvSpPr txBox="1"/>
      </xdr:nvSpPr>
      <xdr:spPr>
        <a:xfrm>
          <a:off x="9359411" y="70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160532</xdr:rowOff>
    </xdr:from>
    <xdr:ext cx="534377" cy="259045"/>
    <xdr:sp macro="" textlink="">
      <xdr:nvSpPr>
        <xdr:cNvPr id="145" name="n_2mainValue【道路】&#10;一人当たり延長"/>
        <xdr:cNvSpPr txBox="1"/>
      </xdr:nvSpPr>
      <xdr:spPr>
        <a:xfrm>
          <a:off x="8483111" y="70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165466</xdr:rowOff>
    </xdr:from>
    <xdr:ext cx="534377" cy="259045"/>
    <xdr:sp macro="" textlink="">
      <xdr:nvSpPr>
        <xdr:cNvPr id="146" name="n_3mainValue【道路】&#10;一人当たり延長"/>
        <xdr:cNvSpPr txBox="1"/>
      </xdr:nvSpPr>
      <xdr:spPr>
        <a:xfrm>
          <a:off x="7594111" y="70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170762</xdr:rowOff>
    </xdr:from>
    <xdr:ext cx="534377" cy="259045"/>
    <xdr:sp macro="" textlink="">
      <xdr:nvSpPr>
        <xdr:cNvPr id="147" name="n_4mainValue【道路】&#10;一人当たり延長"/>
        <xdr:cNvSpPr txBox="1"/>
      </xdr:nvSpPr>
      <xdr:spPr>
        <a:xfrm>
          <a:off x="6705111" y="70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91" name="楕円 190"/>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60416</xdr:rowOff>
    </xdr:to>
    <xdr:cxnSp macro="">
      <xdr:nvCxnSpPr>
        <xdr:cNvPr id="192" name="直線コネクタ 191"/>
        <xdr:cNvCxnSpPr/>
      </xdr:nvCxnSpPr>
      <xdr:spPr>
        <a:xfrm>
          <a:off x="3797300" y="103294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3" name="楕円 192"/>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42454</xdr:rowOff>
    </xdr:to>
    <xdr:cxnSp macro="">
      <xdr:nvCxnSpPr>
        <xdr:cNvPr id="194" name="直線コネクタ 193"/>
        <xdr:cNvCxnSpPr/>
      </xdr:nvCxnSpPr>
      <xdr:spPr>
        <a:xfrm>
          <a:off x="2908300" y="103049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5" name="楕円 194"/>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17962</xdr:rowOff>
    </xdr:to>
    <xdr:cxnSp macro="">
      <xdr:nvCxnSpPr>
        <xdr:cNvPr id="196" name="直線コネクタ 195"/>
        <xdr:cNvCxnSpPr/>
      </xdr:nvCxnSpPr>
      <xdr:spPr>
        <a:xfrm>
          <a:off x="2019300" y="102821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7" name="楕円 196"/>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59</xdr:row>
      <xdr:rowOff>166551</xdr:rowOff>
    </xdr:to>
    <xdr:cxnSp macro="">
      <xdr:nvCxnSpPr>
        <xdr:cNvPr id="198" name="直線コネクタ 197"/>
        <xdr:cNvCxnSpPr/>
      </xdr:nvCxnSpPr>
      <xdr:spPr>
        <a:xfrm>
          <a:off x="1130300" y="102592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3" name="n_1mainValue【橋りょう・トンネ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4"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5" name="n_3mainValue【橋りょう・トンネ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6" name="n_4mainValue【橋りょう・トンネ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35666</xdr:rowOff>
    </xdr:from>
    <xdr:to>
      <xdr:col>55</xdr:col>
      <xdr:colOff>50800</xdr:colOff>
      <xdr:row>59</xdr:row>
      <xdr:rowOff>137266</xdr:rowOff>
    </xdr:to>
    <xdr:sp macro="" textlink="">
      <xdr:nvSpPr>
        <xdr:cNvPr id="248" name="楕円 247"/>
        <xdr:cNvSpPr/>
      </xdr:nvSpPr>
      <xdr:spPr>
        <a:xfrm>
          <a:off x="10426700" y="101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58543</xdr:rowOff>
    </xdr:from>
    <xdr:ext cx="599010" cy="259045"/>
    <xdr:sp macro="" textlink="">
      <xdr:nvSpPr>
        <xdr:cNvPr id="249" name="【橋りょう・トンネル】&#10;一人当たり有形固定資産（償却資産）額該当値テキスト"/>
        <xdr:cNvSpPr txBox="1"/>
      </xdr:nvSpPr>
      <xdr:spPr>
        <a:xfrm>
          <a:off x="10515600" y="1000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59449</xdr:rowOff>
    </xdr:from>
    <xdr:to>
      <xdr:col>50</xdr:col>
      <xdr:colOff>165100</xdr:colOff>
      <xdr:row>59</xdr:row>
      <xdr:rowOff>161049</xdr:rowOff>
    </xdr:to>
    <xdr:sp macro="" textlink="">
      <xdr:nvSpPr>
        <xdr:cNvPr id="250" name="楕円 249"/>
        <xdr:cNvSpPr/>
      </xdr:nvSpPr>
      <xdr:spPr>
        <a:xfrm>
          <a:off x="9588500" y="101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86466</xdr:rowOff>
    </xdr:from>
    <xdr:to>
      <xdr:col>55</xdr:col>
      <xdr:colOff>0</xdr:colOff>
      <xdr:row>59</xdr:row>
      <xdr:rowOff>110249</xdr:rowOff>
    </xdr:to>
    <xdr:cxnSp macro="">
      <xdr:nvCxnSpPr>
        <xdr:cNvPr id="251" name="直線コネクタ 250"/>
        <xdr:cNvCxnSpPr/>
      </xdr:nvCxnSpPr>
      <xdr:spPr>
        <a:xfrm flipV="1">
          <a:off x="9639300" y="10202016"/>
          <a:ext cx="8382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76811</xdr:rowOff>
    </xdr:from>
    <xdr:to>
      <xdr:col>46</xdr:col>
      <xdr:colOff>38100</xdr:colOff>
      <xdr:row>60</xdr:row>
      <xdr:rowOff>6961</xdr:rowOff>
    </xdr:to>
    <xdr:sp macro="" textlink="">
      <xdr:nvSpPr>
        <xdr:cNvPr id="252" name="楕円 251"/>
        <xdr:cNvSpPr/>
      </xdr:nvSpPr>
      <xdr:spPr>
        <a:xfrm>
          <a:off x="8699500" y="101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110249</xdr:rowOff>
    </xdr:from>
    <xdr:to>
      <xdr:col>50</xdr:col>
      <xdr:colOff>114300</xdr:colOff>
      <xdr:row>59</xdr:row>
      <xdr:rowOff>127611</xdr:rowOff>
    </xdr:to>
    <xdr:cxnSp macro="">
      <xdr:nvCxnSpPr>
        <xdr:cNvPr id="253" name="直線コネクタ 252"/>
        <xdr:cNvCxnSpPr/>
      </xdr:nvCxnSpPr>
      <xdr:spPr>
        <a:xfrm flipV="1">
          <a:off x="8750300" y="10225799"/>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95717</xdr:rowOff>
    </xdr:from>
    <xdr:to>
      <xdr:col>41</xdr:col>
      <xdr:colOff>101600</xdr:colOff>
      <xdr:row>60</xdr:row>
      <xdr:rowOff>25867</xdr:rowOff>
    </xdr:to>
    <xdr:sp macro="" textlink="">
      <xdr:nvSpPr>
        <xdr:cNvPr id="254" name="楕円 253"/>
        <xdr:cNvSpPr/>
      </xdr:nvSpPr>
      <xdr:spPr>
        <a:xfrm>
          <a:off x="7810500" y="102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127611</xdr:rowOff>
    </xdr:from>
    <xdr:to>
      <xdr:col>45</xdr:col>
      <xdr:colOff>177800</xdr:colOff>
      <xdr:row>59</xdr:row>
      <xdr:rowOff>146517</xdr:rowOff>
    </xdr:to>
    <xdr:cxnSp macro="">
      <xdr:nvCxnSpPr>
        <xdr:cNvPr id="255" name="直線コネクタ 254"/>
        <xdr:cNvCxnSpPr/>
      </xdr:nvCxnSpPr>
      <xdr:spPr>
        <a:xfrm flipV="1">
          <a:off x="7861300" y="10243161"/>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116963</xdr:rowOff>
    </xdr:from>
    <xdr:to>
      <xdr:col>36</xdr:col>
      <xdr:colOff>165100</xdr:colOff>
      <xdr:row>60</xdr:row>
      <xdr:rowOff>47113</xdr:rowOff>
    </xdr:to>
    <xdr:sp macro="" textlink="">
      <xdr:nvSpPr>
        <xdr:cNvPr id="256" name="楕円 255"/>
        <xdr:cNvSpPr/>
      </xdr:nvSpPr>
      <xdr:spPr>
        <a:xfrm>
          <a:off x="6921500" y="10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146517</xdr:rowOff>
    </xdr:from>
    <xdr:to>
      <xdr:col>41</xdr:col>
      <xdr:colOff>50800</xdr:colOff>
      <xdr:row>59</xdr:row>
      <xdr:rowOff>167763</xdr:rowOff>
    </xdr:to>
    <xdr:cxnSp macro="">
      <xdr:nvCxnSpPr>
        <xdr:cNvPr id="257" name="直線コネクタ 256"/>
        <xdr:cNvCxnSpPr/>
      </xdr:nvCxnSpPr>
      <xdr:spPr>
        <a:xfrm flipV="1">
          <a:off x="6972300" y="10262067"/>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xdr:cNvSpPr txBox="1"/>
      </xdr:nvSpPr>
      <xdr:spPr>
        <a:xfrm>
          <a:off x="6672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6126</xdr:rowOff>
    </xdr:from>
    <xdr:ext cx="599010" cy="259045"/>
    <xdr:sp macro="" textlink="">
      <xdr:nvSpPr>
        <xdr:cNvPr id="262" name="n_1mainValue【橋りょう・トンネル】&#10;一人当たり有形固定資産（償却資産）額"/>
        <xdr:cNvSpPr txBox="1"/>
      </xdr:nvSpPr>
      <xdr:spPr>
        <a:xfrm>
          <a:off x="9327095" y="995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23488</xdr:rowOff>
    </xdr:from>
    <xdr:ext cx="599010" cy="259045"/>
    <xdr:sp macro="" textlink="">
      <xdr:nvSpPr>
        <xdr:cNvPr id="263" name="n_2mainValue【橋りょう・トンネル】&#10;一人当たり有形固定資産（償却資産）額"/>
        <xdr:cNvSpPr txBox="1"/>
      </xdr:nvSpPr>
      <xdr:spPr>
        <a:xfrm>
          <a:off x="8450795" y="99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42394</xdr:rowOff>
    </xdr:from>
    <xdr:ext cx="599010" cy="259045"/>
    <xdr:sp macro="" textlink="">
      <xdr:nvSpPr>
        <xdr:cNvPr id="264" name="n_3mainValue【橋りょう・トンネル】&#10;一人当たり有形固定資産（償却資産）額"/>
        <xdr:cNvSpPr txBox="1"/>
      </xdr:nvSpPr>
      <xdr:spPr>
        <a:xfrm>
          <a:off x="7561795" y="998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63640</xdr:rowOff>
    </xdr:from>
    <xdr:ext cx="599010" cy="259045"/>
    <xdr:sp macro="" textlink="">
      <xdr:nvSpPr>
        <xdr:cNvPr id="265" name="n_4mainValue【橋りょう・トンネル】&#10;一人当たり有形固定資産（償却資産）額"/>
        <xdr:cNvSpPr txBox="1"/>
      </xdr:nvSpPr>
      <xdr:spPr>
        <a:xfrm>
          <a:off x="6672795" y="100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105411</xdr:rowOff>
    </xdr:from>
    <xdr:to>
      <xdr:col>24</xdr:col>
      <xdr:colOff>114300</xdr:colOff>
      <xdr:row>85</xdr:row>
      <xdr:rowOff>35561</xdr:rowOff>
    </xdr:to>
    <xdr:sp macro="" textlink="">
      <xdr:nvSpPr>
        <xdr:cNvPr id="306" name="楕円 305"/>
        <xdr:cNvSpPr/>
      </xdr:nvSpPr>
      <xdr:spPr>
        <a:xfrm>
          <a:off x="4584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83838</xdr:rowOff>
    </xdr:from>
    <xdr:ext cx="405111" cy="259045"/>
    <xdr:sp macro="" textlink="">
      <xdr:nvSpPr>
        <xdr:cNvPr id="307" name="【公営住宅】&#10;有形固定資産減価償却率該当値テキスト"/>
        <xdr:cNvSpPr txBox="1"/>
      </xdr:nvSpPr>
      <xdr:spPr>
        <a:xfrm>
          <a:off x="4673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92075</xdr:rowOff>
    </xdr:from>
    <xdr:to>
      <xdr:col>20</xdr:col>
      <xdr:colOff>38100</xdr:colOff>
      <xdr:row>85</xdr:row>
      <xdr:rowOff>22225</xdr:rowOff>
    </xdr:to>
    <xdr:sp macro="" textlink="">
      <xdr:nvSpPr>
        <xdr:cNvPr id="308" name="楕円 307"/>
        <xdr:cNvSpPr/>
      </xdr:nvSpPr>
      <xdr:spPr>
        <a:xfrm>
          <a:off x="3746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142875</xdr:rowOff>
    </xdr:from>
    <xdr:to>
      <xdr:col>24</xdr:col>
      <xdr:colOff>63500</xdr:colOff>
      <xdr:row>84</xdr:row>
      <xdr:rowOff>156211</xdr:rowOff>
    </xdr:to>
    <xdr:cxnSp macro="">
      <xdr:nvCxnSpPr>
        <xdr:cNvPr id="309" name="直線コネクタ 308"/>
        <xdr:cNvCxnSpPr/>
      </xdr:nvCxnSpPr>
      <xdr:spPr>
        <a:xfrm>
          <a:off x="3797300" y="145446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310" name="楕円 309"/>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142875</xdr:rowOff>
    </xdr:to>
    <xdr:cxnSp macro="">
      <xdr:nvCxnSpPr>
        <xdr:cNvPr id="311" name="直線コネクタ 310"/>
        <xdr:cNvCxnSpPr/>
      </xdr:nvCxnSpPr>
      <xdr:spPr>
        <a:xfrm>
          <a:off x="2908300" y="14527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312" name="楕円 311"/>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125730</xdr:rowOff>
    </xdr:to>
    <xdr:cxnSp macro="">
      <xdr:nvCxnSpPr>
        <xdr:cNvPr id="313" name="直線コネクタ 312"/>
        <xdr:cNvCxnSpPr/>
      </xdr:nvCxnSpPr>
      <xdr:spPr>
        <a:xfrm>
          <a:off x="2019300" y="14510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17780</xdr:rowOff>
    </xdr:from>
    <xdr:to>
      <xdr:col>6</xdr:col>
      <xdr:colOff>38100</xdr:colOff>
      <xdr:row>84</xdr:row>
      <xdr:rowOff>119380</xdr:rowOff>
    </xdr:to>
    <xdr:sp macro="" textlink="">
      <xdr:nvSpPr>
        <xdr:cNvPr id="314" name="楕円 313"/>
        <xdr:cNvSpPr/>
      </xdr:nvSpPr>
      <xdr:spPr>
        <a:xfrm>
          <a:off x="107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68580</xdr:rowOff>
    </xdr:from>
    <xdr:to>
      <xdr:col>10</xdr:col>
      <xdr:colOff>114300</xdr:colOff>
      <xdr:row>84</xdr:row>
      <xdr:rowOff>108586</xdr:rowOff>
    </xdr:to>
    <xdr:cxnSp macro="">
      <xdr:nvCxnSpPr>
        <xdr:cNvPr id="315" name="直線コネクタ 314"/>
        <xdr:cNvCxnSpPr/>
      </xdr:nvCxnSpPr>
      <xdr:spPr>
        <a:xfrm>
          <a:off x="1130300" y="14470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13352</xdr:rowOff>
    </xdr:from>
    <xdr:ext cx="405111" cy="259045"/>
    <xdr:sp macro="" textlink="">
      <xdr:nvSpPr>
        <xdr:cNvPr id="320" name="n_1mainValue【公営住宅】&#10;有形固定資産減価償却率"/>
        <xdr:cNvSpPr txBox="1"/>
      </xdr:nvSpPr>
      <xdr:spPr>
        <a:xfrm>
          <a:off x="3582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321" name="n_2mainValue【公営住宅】&#10;有形固定資産減価償却率"/>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22" name="n_3mainValue【公営住宅】&#10;有形固定資産減価償却率"/>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110507</xdr:rowOff>
    </xdr:from>
    <xdr:ext cx="405111" cy="259045"/>
    <xdr:sp macro="" textlink="">
      <xdr:nvSpPr>
        <xdr:cNvPr id="323" name="n_4mainValue【公営住宅】&#10;有形固定資産減価償却率"/>
        <xdr:cNvSpPr txBox="1"/>
      </xdr:nvSpPr>
      <xdr:spPr>
        <a:xfrm>
          <a:off x="927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115447</xdr:rowOff>
    </xdr:from>
    <xdr:to>
      <xdr:col>55</xdr:col>
      <xdr:colOff>50800</xdr:colOff>
      <xdr:row>86</xdr:row>
      <xdr:rowOff>45597</xdr:rowOff>
    </xdr:to>
    <xdr:sp macro="" textlink="">
      <xdr:nvSpPr>
        <xdr:cNvPr id="365" name="楕円 364"/>
        <xdr:cNvSpPr/>
      </xdr:nvSpPr>
      <xdr:spPr>
        <a:xfrm>
          <a:off x="10426700" y="146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138324</xdr:rowOff>
    </xdr:from>
    <xdr:ext cx="469744" cy="259045"/>
    <xdr:sp macro="" textlink="">
      <xdr:nvSpPr>
        <xdr:cNvPr id="366" name="【公営住宅】&#10;一人当たり面積該当値テキスト"/>
        <xdr:cNvSpPr txBox="1"/>
      </xdr:nvSpPr>
      <xdr:spPr>
        <a:xfrm>
          <a:off x="10515600" y="145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117897</xdr:rowOff>
    </xdr:from>
    <xdr:to>
      <xdr:col>50</xdr:col>
      <xdr:colOff>165100</xdr:colOff>
      <xdr:row>86</xdr:row>
      <xdr:rowOff>48047</xdr:rowOff>
    </xdr:to>
    <xdr:sp macro="" textlink="">
      <xdr:nvSpPr>
        <xdr:cNvPr id="367" name="楕円 366"/>
        <xdr:cNvSpPr/>
      </xdr:nvSpPr>
      <xdr:spPr>
        <a:xfrm>
          <a:off x="9588500" y="14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166247</xdr:rowOff>
    </xdr:from>
    <xdr:to>
      <xdr:col>55</xdr:col>
      <xdr:colOff>0</xdr:colOff>
      <xdr:row>85</xdr:row>
      <xdr:rowOff>168697</xdr:rowOff>
    </xdr:to>
    <xdr:cxnSp macro="">
      <xdr:nvCxnSpPr>
        <xdr:cNvPr id="368" name="直線コネクタ 367"/>
        <xdr:cNvCxnSpPr/>
      </xdr:nvCxnSpPr>
      <xdr:spPr>
        <a:xfrm flipV="1">
          <a:off x="9639300" y="14739497"/>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120509</xdr:rowOff>
    </xdr:from>
    <xdr:to>
      <xdr:col>46</xdr:col>
      <xdr:colOff>38100</xdr:colOff>
      <xdr:row>86</xdr:row>
      <xdr:rowOff>50659</xdr:rowOff>
    </xdr:to>
    <xdr:sp macro="" textlink="">
      <xdr:nvSpPr>
        <xdr:cNvPr id="369" name="楕円 368"/>
        <xdr:cNvSpPr/>
      </xdr:nvSpPr>
      <xdr:spPr>
        <a:xfrm>
          <a:off x="8699500" y="146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168697</xdr:rowOff>
    </xdr:from>
    <xdr:to>
      <xdr:col>50</xdr:col>
      <xdr:colOff>114300</xdr:colOff>
      <xdr:row>85</xdr:row>
      <xdr:rowOff>171309</xdr:rowOff>
    </xdr:to>
    <xdr:cxnSp macro="">
      <xdr:nvCxnSpPr>
        <xdr:cNvPr id="370" name="直線コネクタ 369"/>
        <xdr:cNvCxnSpPr/>
      </xdr:nvCxnSpPr>
      <xdr:spPr>
        <a:xfrm flipV="1">
          <a:off x="8750300" y="1474194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120737</xdr:rowOff>
    </xdr:from>
    <xdr:to>
      <xdr:col>41</xdr:col>
      <xdr:colOff>101600</xdr:colOff>
      <xdr:row>86</xdr:row>
      <xdr:rowOff>50887</xdr:rowOff>
    </xdr:to>
    <xdr:sp macro="" textlink="">
      <xdr:nvSpPr>
        <xdr:cNvPr id="371" name="楕円 370"/>
        <xdr:cNvSpPr/>
      </xdr:nvSpPr>
      <xdr:spPr>
        <a:xfrm>
          <a:off x="7810500" y="146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171309</xdr:rowOff>
    </xdr:from>
    <xdr:to>
      <xdr:col>45</xdr:col>
      <xdr:colOff>177800</xdr:colOff>
      <xdr:row>86</xdr:row>
      <xdr:rowOff>87</xdr:rowOff>
    </xdr:to>
    <xdr:cxnSp macro="">
      <xdr:nvCxnSpPr>
        <xdr:cNvPr id="372" name="直線コネクタ 371"/>
        <xdr:cNvCxnSpPr/>
      </xdr:nvCxnSpPr>
      <xdr:spPr>
        <a:xfrm flipV="1">
          <a:off x="7861300" y="1474455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123154</xdr:rowOff>
    </xdr:from>
    <xdr:to>
      <xdr:col>36</xdr:col>
      <xdr:colOff>165100</xdr:colOff>
      <xdr:row>86</xdr:row>
      <xdr:rowOff>53304</xdr:rowOff>
    </xdr:to>
    <xdr:sp macro="" textlink="">
      <xdr:nvSpPr>
        <xdr:cNvPr id="373" name="楕円 372"/>
        <xdr:cNvSpPr/>
      </xdr:nvSpPr>
      <xdr:spPr>
        <a:xfrm>
          <a:off x="6921500" y="146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xdr:rowOff>
    </xdr:from>
    <xdr:to>
      <xdr:col>41</xdr:col>
      <xdr:colOff>50800</xdr:colOff>
      <xdr:row>86</xdr:row>
      <xdr:rowOff>2504</xdr:rowOff>
    </xdr:to>
    <xdr:cxnSp macro="">
      <xdr:nvCxnSpPr>
        <xdr:cNvPr id="374" name="直線コネクタ 373"/>
        <xdr:cNvCxnSpPr/>
      </xdr:nvCxnSpPr>
      <xdr:spPr>
        <a:xfrm flipV="1">
          <a:off x="6972300" y="1474478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116898</xdr:rowOff>
    </xdr:from>
    <xdr:ext cx="469744" cy="259045"/>
    <xdr:sp macro="" textlink="">
      <xdr:nvSpPr>
        <xdr:cNvPr id="375" name="n_1aveValue【公営住宅】&#10;一人当たり面積"/>
        <xdr:cNvSpPr txBox="1"/>
      </xdr:nvSpPr>
      <xdr:spPr>
        <a:xfrm>
          <a:off x="9391727" y="14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114938</xdr:rowOff>
    </xdr:from>
    <xdr:ext cx="469744" cy="259045"/>
    <xdr:sp macro="" textlink="">
      <xdr:nvSpPr>
        <xdr:cNvPr id="376" name="n_2aveValue【公営住宅】&#10;一人当たり面積"/>
        <xdr:cNvSpPr txBox="1"/>
      </xdr:nvSpPr>
      <xdr:spPr>
        <a:xfrm>
          <a:off x="85154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112391</xdr:rowOff>
    </xdr:from>
    <xdr:ext cx="469744" cy="259045"/>
    <xdr:sp macro="" textlink="">
      <xdr:nvSpPr>
        <xdr:cNvPr id="377" name="n_3aveValue【公営住宅】&#10;一人当たり面積"/>
        <xdr:cNvSpPr txBox="1"/>
      </xdr:nvSpPr>
      <xdr:spPr>
        <a:xfrm>
          <a:off x="7626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118008</xdr:rowOff>
    </xdr:from>
    <xdr:ext cx="469744" cy="259045"/>
    <xdr:sp macro="" textlink="">
      <xdr:nvSpPr>
        <xdr:cNvPr id="378" name="n_4aveValue【公営住宅】&#10;一人当たり面積"/>
        <xdr:cNvSpPr txBox="1"/>
      </xdr:nvSpPr>
      <xdr:spPr>
        <a:xfrm>
          <a:off x="6737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64574</xdr:rowOff>
    </xdr:from>
    <xdr:ext cx="469744" cy="259045"/>
    <xdr:sp macro="" textlink="">
      <xdr:nvSpPr>
        <xdr:cNvPr id="379" name="n_1mainValue【公営住宅】&#10;一人当たり面積"/>
        <xdr:cNvSpPr txBox="1"/>
      </xdr:nvSpPr>
      <xdr:spPr>
        <a:xfrm>
          <a:off x="9391727" y="144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67186</xdr:rowOff>
    </xdr:from>
    <xdr:ext cx="469744" cy="259045"/>
    <xdr:sp macro="" textlink="">
      <xdr:nvSpPr>
        <xdr:cNvPr id="380" name="n_2mainValue【公営住宅】&#10;一人当たり面積"/>
        <xdr:cNvSpPr txBox="1"/>
      </xdr:nvSpPr>
      <xdr:spPr>
        <a:xfrm>
          <a:off x="8515427" y="144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67414</xdr:rowOff>
    </xdr:from>
    <xdr:ext cx="469744" cy="259045"/>
    <xdr:sp macro="" textlink="">
      <xdr:nvSpPr>
        <xdr:cNvPr id="381" name="n_3mainValue【公営住宅】&#10;一人当たり面積"/>
        <xdr:cNvSpPr txBox="1"/>
      </xdr:nvSpPr>
      <xdr:spPr>
        <a:xfrm>
          <a:off x="7626427" y="1446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69831</xdr:rowOff>
    </xdr:from>
    <xdr:ext cx="469744" cy="259045"/>
    <xdr:sp macro="" textlink="">
      <xdr:nvSpPr>
        <xdr:cNvPr id="382" name="n_4mainValue【公営住宅】&#10;一人当たり面積"/>
        <xdr:cNvSpPr txBox="1"/>
      </xdr:nvSpPr>
      <xdr:spPr>
        <a:xfrm>
          <a:off x="6737427" y="144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440" name="楕円 439"/>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441" name="【認定こども園・幼稚園・保育所】&#10;有形固定資産減価償却率該当値テキスト"/>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442" name="楕円 441"/>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113756</xdr:rowOff>
    </xdr:to>
    <xdr:cxnSp macro="">
      <xdr:nvCxnSpPr>
        <xdr:cNvPr id="443" name="直線コネクタ 442"/>
        <xdr:cNvCxnSpPr/>
      </xdr:nvCxnSpPr>
      <xdr:spPr>
        <a:xfrm flipV="1">
          <a:off x="15481300" y="667947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444" name="楕円 443"/>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113756</xdr:rowOff>
    </xdr:to>
    <xdr:cxnSp macro="">
      <xdr:nvCxnSpPr>
        <xdr:cNvPr id="445" name="直線コネクタ 444"/>
        <xdr:cNvCxnSpPr/>
      </xdr:nvCxnSpPr>
      <xdr:spPr>
        <a:xfrm>
          <a:off x="14592300" y="67594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149497</xdr:rowOff>
    </xdr:from>
    <xdr:to>
      <xdr:col>72</xdr:col>
      <xdr:colOff>38100</xdr:colOff>
      <xdr:row>39</xdr:row>
      <xdr:rowOff>79647</xdr:rowOff>
    </xdr:to>
    <xdr:sp macro="" textlink="">
      <xdr:nvSpPr>
        <xdr:cNvPr id="446" name="楕円 445"/>
        <xdr:cNvSpPr/>
      </xdr:nvSpPr>
      <xdr:spPr>
        <a:xfrm>
          <a:off x="1365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39</xdr:row>
      <xdr:rowOff>72934</xdr:rowOff>
    </xdr:to>
    <xdr:cxnSp macro="">
      <xdr:nvCxnSpPr>
        <xdr:cNvPr id="447" name="直線コネクタ 446"/>
        <xdr:cNvCxnSpPr/>
      </xdr:nvCxnSpPr>
      <xdr:spPr>
        <a:xfrm>
          <a:off x="13703300" y="67153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448" name="楕円 447"/>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28847</xdr:rowOff>
    </xdr:to>
    <xdr:cxnSp macro="">
      <xdr:nvCxnSpPr>
        <xdr:cNvPr id="449" name="直線コネクタ 448"/>
        <xdr:cNvCxnSpPr/>
      </xdr:nvCxnSpPr>
      <xdr:spPr>
        <a:xfrm>
          <a:off x="12814300" y="66762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450" name="n_1aveValue【認定こども園・幼稚園・保育所】&#10;有形固定資産減価償却率"/>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51" name="n_2aveValue【認定こども園・幼稚園・保育所】&#10;有形固定資産減価償却率"/>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52" name="n_3aveValue【認定こども園・幼稚園・保育所】&#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53" name="n_4aveValue【認定こども園・幼稚園・保育所】&#10;有形固定資産減価償却率"/>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454" name="n_1mainValue【認定こども園・幼稚園・保育所】&#10;有形固定資産減価償却率"/>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455" name="n_2mainValue【認定こども園・幼稚園・保育所】&#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70774</xdr:rowOff>
    </xdr:from>
    <xdr:ext cx="405111" cy="259045"/>
    <xdr:sp macro="" textlink="">
      <xdr:nvSpPr>
        <xdr:cNvPr id="456" name="n_3mainValue【認定こども園・幼稚園・保育所】&#10;有形固定資産減価償却率"/>
        <xdr:cNvSpPr txBox="1"/>
      </xdr:nvSpPr>
      <xdr:spPr>
        <a:xfrm>
          <a:off x="13500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457" name="n_4mainValue【認定こども園・幼稚園・保育所】&#10;有形固定資産減価償却率"/>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99" name="楕円 498"/>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500"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108676</xdr:rowOff>
    </xdr:from>
    <xdr:to>
      <xdr:col>112</xdr:col>
      <xdr:colOff>38100</xdr:colOff>
      <xdr:row>42</xdr:row>
      <xdr:rowOff>38826</xdr:rowOff>
    </xdr:to>
    <xdr:sp macro="" textlink="">
      <xdr:nvSpPr>
        <xdr:cNvPr id="501" name="楕円 500"/>
        <xdr:cNvSpPr/>
      </xdr:nvSpPr>
      <xdr:spPr>
        <a:xfrm>
          <a:off x="21272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159476</xdr:rowOff>
    </xdr:to>
    <xdr:cxnSp macro="">
      <xdr:nvCxnSpPr>
        <xdr:cNvPr id="502" name="直線コネクタ 501"/>
        <xdr:cNvCxnSpPr/>
      </xdr:nvCxnSpPr>
      <xdr:spPr>
        <a:xfrm flipV="1">
          <a:off x="21323300" y="71856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108676</xdr:rowOff>
    </xdr:from>
    <xdr:to>
      <xdr:col>107</xdr:col>
      <xdr:colOff>101600</xdr:colOff>
      <xdr:row>42</xdr:row>
      <xdr:rowOff>38826</xdr:rowOff>
    </xdr:to>
    <xdr:sp macro="" textlink="">
      <xdr:nvSpPr>
        <xdr:cNvPr id="503" name="楕円 502"/>
        <xdr:cNvSpPr/>
      </xdr:nvSpPr>
      <xdr:spPr>
        <a:xfrm>
          <a:off x="20383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159476</xdr:rowOff>
    </xdr:from>
    <xdr:to>
      <xdr:col>111</xdr:col>
      <xdr:colOff>177800</xdr:colOff>
      <xdr:row>41</xdr:row>
      <xdr:rowOff>159476</xdr:rowOff>
    </xdr:to>
    <xdr:cxnSp macro="">
      <xdr:nvCxnSpPr>
        <xdr:cNvPr id="504" name="直線コネクタ 503"/>
        <xdr:cNvCxnSpPr/>
      </xdr:nvCxnSpPr>
      <xdr:spPr>
        <a:xfrm>
          <a:off x="20434300" y="718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05" name="楕円 504"/>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159476</xdr:rowOff>
    </xdr:to>
    <xdr:cxnSp macro="">
      <xdr:nvCxnSpPr>
        <xdr:cNvPr id="506" name="直線コネクタ 505"/>
        <xdr:cNvCxnSpPr/>
      </xdr:nvCxnSpPr>
      <xdr:spPr>
        <a:xfrm>
          <a:off x="19545300" y="71399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136434</xdr:rowOff>
    </xdr:from>
    <xdr:to>
      <xdr:col>98</xdr:col>
      <xdr:colOff>38100</xdr:colOff>
      <xdr:row>41</xdr:row>
      <xdr:rowOff>66584</xdr:rowOff>
    </xdr:to>
    <xdr:sp macro="" textlink="">
      <xdr:nvSpPr>
        <xdr:cNvPr id="507" name="楕円 506"/>
        <xdr:cNvSpPr/>
      </xdr:nvSpPr>
      <xdr:spPr>
        <a:xfrm>
          <a:off x="18605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15784</xdr:rowOff>
    </xdr:from>
    <xdr:to>
      <xdr:col>102</xdr:col>
      <xdr:colOff>114300</xdr:colOff>
      <xdr:row>41</xdr:row>
      <xdr:rowOff>110490</xdr:rowOff>
    </xdr:to>
    <xdr:cxnSp macro="">
      <xdr:nvCxnSpPr>
        <xdr:cNvPr id="508" name="直線コネクタ 507"/>
        <xdr:cNvCxnSpPr/>
      </xdr:nvCxnSpPr>
      <xdr:spPr>
        <a:xfrm>
          <a:off x="18656300" y="70452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509"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10"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11" name="n_3aveValue【認定こども園・幼稚園・保育所】&#10;一人当たり面積"/>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12" name="n_4ave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29953</xdr:rowOff>
    </xdr:from>
    <xdr:ext cx="469744" cy="259045"/>
    <xdr:sp macro="" textlink="">
      <xdr:nvSpPr>
        <xdr:cNvPr id="513" name="n_1mainValue【認定こども園・幼稚園・保育所】&#10;一人当たり面積"/>
        <xdr:cNvSpPr txBox="1"/>
      </xdr:nvSpPr>
      <xdr:spPr>
        <a:xfrm>
          <a:off x="21075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29953</xdr:rowOff>
    </xdr:from>
    <xdr:ext cx="469744" cy="259045"/>
    <xdr:sp macro="" textlink="">
      <xdr:nvSpPr>
        <xdr:cNvPr id="514" name="n_2mainValue【認定こども園・幼稚園・保育所】&#10;一人当たり面積"/>
        <xdr:cNvSpPr txBox="1"/>
      </xdr:nvSpPr>
      <xdr:spPr>
        <a:xfrm>
          <a:off x="20199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515" name="n_3mainValue【認定こども園・幼稚園・保育所】&#10;一人当たり面積"/>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57711</xdr:rowOff>
    </xdr:from>
    <xdr:ext cx="469744" cy="259045"/>
    <xdr:sp macro="" textlink="">
      <xdr:nvSpPr>
        <xdr:cNvPr id="516" name="n_4mainValue【認定こども園・幼稚園・保育所】&#10;一人当たり面積"/>
        <xdr:cNvSpPr txBox="1"/>
      </xdr:nvSpPr>
      <xdr:spPr>
        <a:xfrm>
          <a:off x="18421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557" name="楕円 556"/>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558"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559" name="楕円 558"/>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161925</xdr:rowOff>
    </xdr:to>
    <xdr:cxnSp macro="">
      <xdr:nvCxnSpPr>
        <xdr:cNvPr id="560" name="直線コネクタ 559"/>
        <xdr:cNvCxnSpPr/>
      </xdr:nvCxnSpPr>
      <xdr:spPr>
        <a:xfrm>
          <a:off x="15481300" y="10410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61" name="楕円 560"/>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123825</xdr:rowOff>
    </xdr:to>
    <xdr:cxnSp macro="">
      <xdr:nvCxnSpPr>
        <xdr:cNvPr id="562" name="直線コネクタ 561"/>
        <xdr:cNvCxnSpPr/>
      </xdr:nvCxnSpPr>
      <xdr:spPr>
        <a:xfrm>
          <a:off x="14592300" y="103860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563" name="楕円 562"/>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99060</xdr:rowOff>
    </xdr:to>
    <xdr:cxnSp macro="">
      <xdr:nvCxnSpPr>
        <xdr:cNvPr id="564" name="直線コネクタ 563"/>
        <xdr:cNvCxnSpPr/>
      </xdr:nvCxnSpPr>
      <xdr:spPr>
        <a:xfrm>
          <a:off x="13703300" y="10380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65" name="楕円 564"/>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93345</xdr:rowOff>
    </xdr:to>
    <xdr:cxnSp macro="">
      <xdr:nvCxnSpPr>
        <xdr:cNvPr id="566" name="直線コネクタ 565"/>
        <xdr:cNvCxnSpPr/>
      </xdr:nvCxnSpPr>
      <xdr:spPr>
        <a:xfrm>
          <a:off x="12814300" y="1035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9"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70" name="n_4aveValue【学校施設】&#10;有形固定資産減価償却率"/>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571" name="n_1mainValue【学校施設】&#10;有形固定資産減価償却率"/>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72" name="n_2mainValue【学校施設】&#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573"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74" name="n_4mainValue【学校施設】&#10;有形固定資産減価償却率"/>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138285</xdr:rowOff>
    </xdr:from>
    <xdr:to>
      <xdr:col>116</xdr:col>
      <xdr:colOff>114300</xdr:colOff>
      <xdr:row>62</xdr:row>
      <xdr:rowOff>68435</xdr:rowOff>
    </xdr:to>
    <xdr:sp macro="" textlink="">
      <xdr:nvSpPr>
        <xdr:cNvPr id="617" name="楕円 616"/>
        <xdr:cNvSpPr/>
      </xdr:nvSpPr>
      <xdr:spPr>
        <a:xfrm>
          <a:off x="22110700" y="105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161162</xdr:rowOff>
    </xdr:from>
    <xdr:ext cx="469744" cy="259045"/>
    <xdr:sp macro="" textlink="">
      <xdr:nvSpPr>
        <xdr:cNvPr id="618" name="【学校施設】&#10;一人当たり面積該当値テキスト"/>
        <xdr:cNvSpPr txBox="1"/>
      </xdr:nvSpPr>
      <xdr:spPr>
        <a:xfrm>
          <a:off x="22199600" y="104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142530</xdr:rowOff>
    </xdr:from>
    <xdr:to>
      <xdr:col>112</xdr:col>
      <xdr:colOff>38100</xdr:colOff>
      <xdr:row>62</xdr:row>
      <xdr:rowOff>72680</xdr:rowOff>
    </xdr:to>
    <xdr:sp macro="" textlink="">
      <xdr:nvSpPr>
        <xdr:cNvPr id="619" name="楕円 618"/>
        <xdr:cNvSpPr/>
      </xdr:nvSpPr>
      <xdr:spPr>
        <a:xfrm>
          <a:off x="21272500" y="106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17635</xdr:rowOff>
    </xdr:from>
    <xdr:to>
      <xdr:col>116</xdr:col>
      <xdr:colOff>63500</xdr:colOff>
      <xdr:row>62</xdr:row>
      <xdr:rowOff>21880</xdr:rowOff>
    </xdr:to>
    <xdr:cxnSp macro="">
      <xdr:nvCxnSpPr>
        <xdr:cNvPr id="620" name="直線コネクタ 619"/>
        <xdr:cNvCxnSpPr/>
      </xdr:nvCxnSpPr>
      <xdr:spPr>
        <a:xfrm flipV="1">
          <a:off x="21323300" y="1064753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621" name="楕円 620"/>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21880</xdr:rowOff>
    </xdr:from>
    <xdr:to>
      <xdr:col>111</xdr:col>
      <xdr:colOff>177800</xdr:colOff>
      <xdr:row>62</xdr:row>
      <xdr:rowOff>36576</xdr:rowOff>
    </xdr:to>
    <xdr:cxnSp macro="">
      <xdr:nvCxnSpPr>
        <xdr:cNvPr id="622" name="直線コネクタ 621"/>
        <xdr:cNvCxnSpPr/>
      </xdr:nvCxnSpPr>
      <xdr:spPr>
        <a:xfrm flipV="1">
          <a:off x="20434300" y="106517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xdr:rowOff>
    </xdr:from>
    <xdr:to>
      <xdr:col>102</xdr:col>
      <xdr:colOff>165100</xdr:colOff>
      <xdr:row>62</xdr:row>
      <xdr:rowOff>101745</xdr:rowOff>
    </xdr:to>
    <xdr:sp macro="" textlink="">
      <xdr:nvSpPr>
        <xdr:cNvPr id="623" name="楕円 622"/>
        <xdr:cNvSpPr/>
      </xdr:nvSpPr>
      <xdr:spPr>
        <a:xfrm>
          <a:off x="19494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50945</xdr:rowOff>
    </xdr:to>
    <xdr:cxnSp macro="">
      <xdr:nvCxnSpPr>
        <xdr:cNvPr id="624" name="直線コネクタ 623"/>
        <xdr:cNvCxnSpPr/>
      </xdr:nvCxnSpPr>
      <xdr:spPr>
        <a:xfrm flipV="1">
          <a:off x="19545300" y="1066647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25" name="楕円 624"/>
        <xdr:cNvSpPr/>
      </xdr:nvSpPr>
      <xdr:spPr>
        <a:xfrm>
          <a:off x="18605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50945</xdr:rowOff>
    </xdr:from>
    <xdr:to>
      <xdr:col>102</xdr:col>
      <xdr:colOff>114300</xdr:colOff>
      <xdr:row>62</xdr:row>
      <xdr:rowOff>66294</xdr:rowOff>
    </xdr:to>
    <xdr:cxnSp macro="">
      <xdr:nvCxnSpPr>
        <xdr:cNvPr id="626" name="直線コネクタ 625"/>
        <xdr:cNvCxnSpPr/>
      </xdr:nvCxnSpPr>
      <xdr:spPr>
        <a:xfrm flipV="1">
          <a:off x="18656300" y="1068084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7" name="n_1aveValue【学校施設】&#10;一人当たり面積"/>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8" name="n_2aveValue【学校施設】&#10;一人当たり面積"/>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29" name="n_3aveValue【学校施設】&#10;一人当たり面積"/>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30" name="n_4aveValue【学校施設】&#10;一人当たり面積"/>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89207</xdr:rowOff>
    </xdr:from>
    <xdr:ext cx="469744" cy="259045"/>
    <xdr:sp macro="" textlink="">
      <xdr:nvSpPr>
        <xdr:cNvPr id="631" name="n_1mainValue【学校施設】&#10;一人当たり面積"/>
        <xdr:cNvSpPr txBox="1"/>
      </xdr:nvSpPr>
      <xdr:spPr>
        <a:xfrm>
          <a:off x="21075727" y="103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103903</xdr:rowOff>
    </xdr:from>
    <xdr:ext cx="469744" cy="259045"/>
    <xdr:sp macro="" textlink="">
      <xdr:nvSpPr>
        <xdr:cNvPr id="632" name="n_2mainValue【学校施設】&#10;一人当たり面積"/>
        <xdr:cNvSpPr txBox="1"/>
      </xdr:nvSpPr>
      <xdr:spPr>
        <a:xfrm>
          <a:off x="20199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118272</xdr:rowOff>
    </xdr:from>
    <xdr:ext cx="469744" cy="259045"/>
    <xdr:sp macro="" textlink="">
      <xdr:nvSpPr>
        <xdr:cNvPr id="633" name="n_3mainValue【学校施設】&#10;一人当たり面積"/>
        <xdr:cNvSpPr txBox="1"/>
      </xdr:nvSpPr>
      <xdr:spPr>
        <a:xfrm>
          <a:off x="19310427" y="104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634" name="n_4mainValue【学校施設】&#10;一人当たり面積"/>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676" name="楕円 675"/>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677" name="【児童館】&#10;有形固定資産減価償却率該当値テキスト"/>
        <xdr:cNvSpPr txBox="1"/>
      </xdr:nvSpPr>
      <xdr:spPr>
        <a:xfrm>
          <a:off x="16357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78" name="楕円 677"/>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18506</xdr:rowOff>
    </xdr:to>
    <xdr:cxnSp macro="">
      <xdr:nvCxnSpPr>
        <xdr:cNvPr id="679" name="直線コネクタ 678"/>
        <xdr:cNvCxnSpPr/>
      </xdr:nvCxnSpPr>
      <xdr:spPr>
        <a:xfrm>
          <a:off x="15481300" y="140414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68943</xdr:rowOff>
    </xdr:from>
    <xdr:to>
      <xdr:col>76</xdr:col>
      <xdr:colOff>165100</xdr:colOff>
      <xdr:row>81</xdr:row>
      <xdr:rowOff>170543</xdr:rowOff>
    </xdr:to>
    <xdr:sp macro="" textlink="">
      <xdr:nvSpPr>
        <xdr:cNvPr id="680" name="楕円 679"/>
        <xdr:cNvSpPr/>
      </xdr:nvSpPr>
      <xdr:spPr>
        <a:xfrm>
          <a:off x="14541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119743</xdr:rowOff>
    </xdr:from>
    <xdr:to>
      <xdr:col>81</xdr:col>
      <xdr:colOff>50800</xdr:colOff>
      <xdr:row>81</xdr:row>
      <xdr:rowOff>154032</xdr:rowOff>
    </xdr:to>
    <xdr:cxnSp macro="">
      <xdr:nvCxnSpPr>
        <xdr:cNvPr id="681" name="直線コネクタ 680"/>
        <xdr:cNvCxnSpPr/>
      </xdr:nvCxnSpPr>
      <xdr:spPr>
        <a:xfrm>
          <a:off x="14592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682" name="楕円 681"/>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119743</xdr:rowOff>
    </xdr:to>
    <xdr:cxnSp macro="">
      <xdr:nvCxnSpPr>
        <xdr:cNvPr id="683" name="直線コネクタ 682"/>
        <xdr:cNvCxnSpPr/>
      </xdr:nvCxnSpPr>
      <xdr:spPr>
        <a:xfrm>
          <a:off x="13703300" y="139680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84" name="楕円 683"/>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81</xdr:row>
      <xdr:rowOff>80555</xdr:rowOff>
    </xdr:to>
    <xdr:cxnSp macro="">
      <xdr:nvCxnSpPr>
        <xdr:cNvPr id="685" name="直線コネクタ 684"/>
        <xdr:cNvCxnSpPr/>
      </xdr:nvCxnSpPr>
      <xdr:spPr>
        <a:xfrm>
          <a:off x="12814300" y="1392555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102888</xdr:rowOff>
    </xdr:from>
    <xdr:ext cx="405111" cy="259045"/>
    <xdr:sp macro="" textlink="">
      <xdr:nvSpPr>
        <xdr:cNvPr id="686" name="n_1ave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687" name="n_2aveValue【児童館】&#10;有形固定資産減価償却率"/>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688" name="n_3aveValue【児童館】&#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689" name="n_4aveValue【児童館】&#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90" name="n_1mainValue【児童館】&#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15620</xdr:rowOff>
    </xdr:from>
    <xdr:ext cx="405111" cy="259045"/>
    <xdr:sp macro="" textlink="">
      <xdr:nvSpPr>
        <xdr:cNvPr id="691" name="n_2mainValue【児童館】&#10;有形固定資産減価償却率"/>
        <xdr:cNvSpPr txBox="1"/>
      </xdr:nvSpPr>
      <xdr:spPr>
        <a:xfrm>
          <a:off x="14389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692" name="n_3mainValue【児童館】&#10;有形固定資産減価償却率"/>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93" name="n_4mainValue【児童館】&#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5" name="フローチャート: 判断 724"/>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6" name="フローチャート: 判断 725"/>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7" name="フローチャート: 判断 726"/>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33" name="楕円 732"/>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734" name="【児童館】&#10;一人当たり面積該当値テキスト"/>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35" name="楕円 734"/>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736" name="直線コネクタ 735"/>
        <xdr:cNvCxnSpPr/>
      </xdr:nvCxnSpPr>
      <xdr:spPr>
        <a:xfrm>
          <a:off x="21323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737" name="楕円 736"/>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738" name="直線コネクタ 737"/>
        <xdr:cNvCxnSpPr/>
      </xdr:nvCxnSpPr>
      <xdr:spPr>
        <a:xfrm>
          <a:off x="20434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9" name="楕円 738"/>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133350</xdr:rowOff>
    </xdr:to>
    <xdr:cxnSp macro="">
      <xdr:nvCxnSpPr>
        <xdr:cNvPr id="740" name="直線コネクタ 739"/>
        <xdr:cNvCxnSpPr/>
      </xdr:nvCxnSpPr>
      <xdr:spPr>
        <a:xfrm flipV="1">
          <a:off x="19545300" y="1469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41" name="楕円 740"/>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133350</xdr:rowOff>
    </xdr:to>
    <xdr:cxnSp macro="">
      <xdr:nvCxnSpPr>
        <xdr:cNvPr id="742" name="直線コネクタ 741"/>
        <xdr:cNvCxnSpPr/>
      </xdr:nvCxnSpPr>
      <xdr:spPr>
        <a:xfrm>
          <a:off x="18656300" y="14622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743"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4" name="n_2aveValue【児童館】&#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5"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46"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47" name="n_1main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748" name="n_2main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9"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50" name="n_4mainValue【児童館】&#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778" name="【公民館】&#10;有形固定資産減価償却率平均値テキスト"/>
        <xdr:cNvSpPr txBox="1"/>
      </xdr:nvSpPr>
      <xdr:spPr>
        <a:xfrm>
          <a:off x="16357600"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80" name="フローチャート: 判断 779"/>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81" name="フローチャート: 判断 780"/>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2" name="フローチャート: 判断 781"/>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3" name="フローチャート: 判断 782"/>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89" name="楕円 788"/>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790" name="【公民館】&#10;有形固定資産減価償却率該当値テキスト"/>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87122</xdr:rowOff>
    </xdr:from>
    <xdr:to>
      <xdr:col>81</xdr:col>
      <xdr:colOff>101600</xdr:colOff>
      <xdr:row>104</xdr:row>
      <xdr:rowOff>17272</xdr:rowOff>
    </xdr:to>
    <xdr:sp macro="" textlink="">
      <xdr:nvSpPr>
        <xdr:cNvPr id="791" name="楕円 790"/>
        <xdr:cNvSpPr/>
      </xdr:nvSpPr>
      <xdr:spPr>
        <a:xfrm>
          <a:off x="1543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137922</xdr:rowOff>
    </xdr:from>
    <xdr:to>
      <xdr:col>85</xdr:col>
      <xdr:colOff>127000</xdr:colOff>
      <xdr:row>103</xdr:row>
      <xdr:rowOff>167639</xdr:rowOff>
    </xdr:to>
    <xdr:cxnSp macro="">
      <xdr:nvCxnSpPr>
        <xdr:cNvPr id="792" name="直線コネクタ 791"/>
        <xdr:cNvCxnSpPr/>
      </xdr:nvCxnSpPr>
      <xdr:spPr>
        <a:xfrm>
          <a:off x="15481300" y="1779727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89408</xdr:rowOff>
    </xdr:from>
    <xdr:to>
      <xdr:col>76</xdr:col>
      <xdr:colOff>165100</xdr:colOff>
      <xdr:row>104</xdr:row>
      <xdr:rowOff>19558</xdr:rowOff>
    </xdr:to>
    <xdr:sp macro="" textlink="">
      <xdr:nvSpPr>
        <xdr:cNvPr id="793" name="楕円 792"/>
        <xdr:cNvSpPr/>
      </xdr:nvSpPr>
      <xdr:spPr>
        <a:xfrm>
          <a:off x="14541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137922</xdr:rowOff>
    </xdr:from>
    <xdr:to>
      <xdr:col>81</xdr:col>
      <xdr:colOff>50800</xdr:colOff>
      <xdr:row>103</xdr:row>
      <xdr:rowOff>140208</xdr:rowOff>
    </xdr:to>
    <xdr:cxnSp macro="">
      <xdr:nvCxnSpPr>
        <xdr:cNvPr id="794" name="直線コネクタ 793"/>
        <xdr:cNvCxnSpPr/>
      </xdr:nvCxnSpPr>
      <xdr:spPr>
        <a:xfrm flipV="1">
          <a:off x="14592300" y="177972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95" name="楕円 794"/>
        <xdr:cNvSpPr/>
      </xdr:nvSpPr>
      <xdr:spPr>
        <a:xfrm>
          <a:off x="13652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103632</xdr:rowOff>
    </xdr:from>
    <xdr:to>
      <xdr:col>76</xdr:col>
      <xdr:colOff>114300</xdr:colOff>
      <xdr:row>103</xdr:row>
      <xdr:rowOff>140208</xdr:rowOff>
    </xdr:to>
    <xdr:cxnSp macro="">
      <xdr:nvCxnSpPr>
        <xdr:cNvPr id="796" name="直線コネクタ 795"/>
        <xdr:cNvCxnSpPr/>
      </xdr:nvCxnSpPr>
      <xdr:spPr>
        <a:xfrm>
          <a:off x="13703300" y="1776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27687</xdr:rowOff>
    </xdr:from>
    <xdr:to>
      <xdr:col>67</xdr:col>
      <xdr:colOff>101600</xdr:colOff>
      <xdr:row>103</xdr:row>
      <xdr:rowOff>129287</xdr:rowOff>
    </xdr:to>
    <xdr:sp macro="" textlink="">
      <xdr:nvSpPr>
        <xdr:cNvPr id="797" name="楕円 796"/>
        <xdr:cNvSpPr/>
      </xdr:nvSpPr>
      <xdr:spPr>
        <a:xfrm>
          <a:off x="12763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78487</xdr:rowOff>
    </xdr:from>
    <xdr:to>
      <xdr:col>71</xdr:col>
      <xdr:colOff>177800</xdr:colOff>
      <xdr:row>103</xdr:row>
      <xdr:rowOff>103632</xdr:rowOff>
    </xdr:to>
    <xdr:cxnSp macro="">
      <xdr:nvCxnSpPr>
        <xdr:cNvPr id="798" name="直線コネクタ 797"/>
        <xdr:cNvCxnSpPr/>
      </xdr:nvCxnSpPr>
      <xdr:spPr>
        <a:xfrm>
          <a:off x="12814300" y="177378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799" name="n_1aveValue【公民館】&#10;有形固定資産減価償却率"/>
        <xdr:cNvSpPr txBox="1"/>
      </xdr:nvSpPr>
      <xdr:spPr>
        <a:xfrm>
          <a:off x="152660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00" name="n_2aveValue【公民館】&#10;有形固定資産減価償却率"/>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801" name="n_3aveValue【公民館】&#10;有形固定資産減価償却率"/>
        <xdr:cNvSpPr txBox="1"/>
      </xdr:nvSpPr>
      <xdr:spPr>
        <a:xfrm>
          <a:off x="13500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02" name="n_4aveValue【公民館】&#10;有形固定資産減価償却率"/>
        <xdr:cNvSpPr txBox="1"/>
      </xdr:nvSpPr>
      <xdr:spPr>
        <a:xfrm>
          <a:off x="12611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33799</xdr:rowOff>
    </xdr:from>
    <xdr:ext cx="405111" cy="259045"/>
    <xdr:sp macro="" textlink="">
      <xdr:nvSpPr>
        <xdr:cNvPr id="803" name="n_1mainValue【公民館】&#10;有形固定資産減価償却率"/>
        <xdr:cNvSpPr txBox="1"/>
      </xdr:nvSpPr>
      <xdr:spPr>
        <a:xfrm>
          <a:off x="152660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36085</xdr:rowOff>
    </xdr:from>
    <xdr:ext cx="405111" cy="259045"/>
    <xdr:sp macro="" textlink="">
      <xdr:nvSpPr>
        <xdr:cNvPr id="804" name="n_2mainValue【公民館】&#10;有形固定資産減価償却率"/>
        <xdr:cNvSpPr txBox="1"/>
      </xdr:nvSpPr>
      <xdr:spPr>
        <a:xfrm>
          <a:off x="143897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805" name="n_3main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145814</xdr:rowOff>
    </xdr:from>
    <xdr:ext cx="405111" cy="259045"/>
    <xdr:sp macro="" textlink="">
      <xdr:nvSpPr>
        <xdr:cNvPr id="806" name="n_4mainValue【公民館】&#10;有形固定資産減価償却率"/>
        <xdr:cNvSpPr txBox="1"/>
      </xdr:nvSpPr>
      <xdr:spPr>
        <a:xfrm>
          <a:off x="126117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833"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5" name="フローチャート: 判断 834"/>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6" name="フローチャート: 判断 835"/>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7" name="フローチャート: 判断 836"/>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フローチャート: 判断 837"/>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66548</xdr:rowOff>
    </xdr:from>
    <xdr:to>
      <xdr:col>116</xdr:col>
      <xdr:colOff>114300</xdr:colOff>
      <xdr:row>103</xdr:row>
      <xdr:rowOff>168148</xdr:rowOff>
    </xdr:to>
    <xdr:sp macro="" textlink="">
      <xdr:nvSpPr>
        <xdr:cNvPr id="844" name="楕円 843"/>
        <xdr:cNvSpPr/>
      </xdr:nvSpPr>
      <xdr:spPr>
        <a:xfrm>
          <a:off x="221107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89425</xdr:rowOff>
    </xdr:from>
    <xdr:ext cx="469744" cy="259045"/>
    <xdr:sp macro="" textlink="">
      <xdr:nvSpPr>
        <xdr:cNvPr id="845" name="【公民館】&#10;一人当たり面積該当値テキスト"/>
        <xdr:cNvSpPr txBox="1"/>
      </xdr:nvSpPr>
      <xdr:spPr>
        <a:xfrm>
          <a:off x="22199600" y="1757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46" name="楕円 845"/>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117348</xdr:rowOff>
    </xdr:from>
    <xdr:to>
      <xdr:col>116</xdr:col>
      <xdr:colOff>63500</xdr:colOff>
      <xdr:row>103</xdr:row>
      <xdr:rowOff>133350</xdr:rowOff>
    </xdr:to>
    <xdr:cxnSp macro="">
      <xdr:nvCxnSpPr>
        <xdr:cNvPr id="847" name="直線コネクタ 846"/>
        <xdr:cNvCxnSpPr/>
      </xdr:nvCxnSpPr>
      <xdr:spPr>
        <a:xfrm flipV="1">
          <a:off x="21323300" y="177766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848" name="楕円 847"/>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133350</xdr:rowOff>
    </xdr:to>
    <xdr:cxnSp macro="">
      <xdr:nvCxnSpPr>
        <xdr:cNvPr id="849" name="直線コネクタ 848"/>
        <xdr:cNvCxnSpPr/>
      </xdr:nvCxnSpPr>
      <xdr:spPr>
        <a:xfrm>
          <a:off x="20434300" y="17769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73406</xdr:rowOff>
    </xdr:from>
    <xdr:to>
      <xdr:col>102</xdr:col>
      <xdr:colOff>165100</xdr:colOff>
      <xdr:row>104</xdr:row>
      <xdr:rowOff>3556</xdr:rowOff>
    </xdr:to>
    <xdr:sp macro="" textlink="">
      <xdr:nvSpPr>
        <xdr:cNvPr id="850" name="楕円 849"/>
        <xdr:cNvSpPr/>
      </xdr:nvSpPr>
      <xdr:spPr>
        <a:xfrm>
          <a:off x="19494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124206</xdr:rowOff>
    </xdr:to>
    <xdr:cxnSp macro="">
      <xdr:nvCxnSpPr>
        <xdr:cNvPr id="851" name="直線コネクタ 850"/>
        <xdr:cNvCxnSpPr/>
      </xdr:nvCxnSpPr>
      <xdr:spPr>
        <a:xfrm flipV="1">
          <a:off x="19545300" y="17769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119126</xdr:rowOff>
    </xdr:from>
    <xdr:to>
      <xdr:col>98</xdr:col>
      <xdr:colOff>38100</xdr:colOff>
      <xdr:row>103</xdr:row>
      <xdr:rowOff>49276</xdr:rowOff>
    </xdr:to>
    <xdr:sp macro="" textlink="">
      <xdr:nvSpPr>
        <xdr:cNvPr id="852" name="楕円 851"/>
        <xdr:cNvSpPr/>
      </xdr:nvSpPr>
      <xdr:spPr>
        <a:xfrm>
          <a:off x="18605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169926</xdr:rowOff>
    </xdr:from>
    <xdr:to>
      <xdr:col>102</xdr:col>
      <xdr:colOff>114300</xdr:colOff>
      <xdr:row>103</xdr:row>
      <xdr:rowOff>124206</xdr:rowOff>
    </xdr:to>
    <xdr:cxnSp macro="">
      <xdr:nvCxnSpPr>
        <xdr:cNvPr id="853" name="直線コネクタ 852"/>
        <xdr:cNvCxnSpPr/>
      </xdr:nvCxnSpPr>
      <xdr:spPr>
        <a:xfrm>
          <a:off x="18656300" y="176578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854" name="n_1aveValue【公民館】&#10;一人当たり面積"/>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55" name="n_2aveValue【公民館】&#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856" name="n_3aveValue【公民館】&#10;一人当たり面積"/>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857" name="n_4aveValue【公民館】&#10;一人当たり面積"/>
        <xdr:cNvSpPr txBox="1"/>
      </xdr:nvSpPr>
      <xdr:spPr>
        <a:xfrm>
          <a:off x="18421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58"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859" name="n_2mainValue【公民館】&#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20083</xdr:rowOff>
    </xdr:from>
    <xdr:ext cx="469744" cy="259045"/>
    <xdr:sp macro="" textlink="">
      <xdr:nvSpPr>
        <xdr:cNvPr id="860" name="n_3mainValue【公民館】&#10;一人当たり面積"/>
        <xdr:cNvSpPr txBox="1"/>
      </xdr:nvSpPr>
      <xdr:spPr>
        <a:xfrm>
          <a:off x="19310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65803</xdr:rowOff>
    </xdr:from>
    <xdr:ext cx="469744" cy="259045"/>
    <xdr:sp macro="" textlink="">
      <xdr:nvSpPr>
        <xdr:cNvPr id="861" name="n_4mainValue【公民館】&#10;一人当たり面積"/>
        <xdr:cNvSpPr txBox="1"/>
      </xdr:nvSpPr>
      <xdr:spPr>
        <a:xfrm>
          <a:off x="18421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類似団体と比較して、有形固定資産減価償却率が特に高い施設は、公営住宅と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学校施設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である。公営住宅については、その大半が昭和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年代に建設されており、老朽化が進んでいるため、長寿命化計画に基づき、大規模改修等を実施している。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小中学校を統合し義務教育学校を建設するなど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、積極的に老朽化対策に取り組んでいる。また、一人当たり面積が類似団体平均より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施設は公営住宅、学校施設、公民館であり、特に公民館が大きく上回っている。要因としては合併や人口減少による影響もあると考えられるが、維持管理等に係る経費の増加に留意しつつ、耐用年数を経過した施設の除却や、類似施設の集約化・複合化等を図り、公共施設量の減と適正配置に努め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4" name="楕円 73"/>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164210</xdr:rowOff>
    </xdr:from>
    <xdr:ext cx="405111" cy="259045"/>
    <xdr:sp macro="" textlink="">
      <xdr:nvSpPr>
        <xdr:cNvPr id="75" name="【図書館】&#10;有形固定資産減価償却率該当値テキスト"/>
        <xdr:cNvSpPr txBox="1"/>
      </xdr:nvSpPr>
      <xdr:spPr>
        <a:xfrm>
          <a:off x="4673600" y="616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6" name="楕円 75"/>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20683</xdr:rowOff>
    </xdr:to>
    <xdr:cxnSp macro="">
      <xdr:nvCxnSpPr>
        <xdr:cNvPr id="77" name="直線コネクタ 76"/>
        <xdr:cNvCxnSpPr/>
      </xdr:nvCxnSpPr>
      <xdr:spPr>
        <a:xfrm>
          <a:off x="3797300" y="63316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76200</xdr:rowOff>
    </xdr:to>
    <xdr:cxnSp macro="">
      <xdr:nvCxnSpPr>
        <xdr:cNvPr id="79" name="直線コネクタ 78"/>
        <xdr:cNvCxnSpPr/>
      </xdr:nvCxnSpPr>
      <xdr:spPr>
        <a:xfrm flipV="1">
          <a:off x="2908300" y="633167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76200</xdr:rowOff>
    </xdr:to>
    <xdr:cxnSp macro="">
      <xdr:nvCxnSpPr>
        <xdr:cNvPr id="81" name="直線コネクタ 80"/>
        <xdr:cNvCxnSpPr/>
      </xdr:nvCxnSpPr>
      <xdr:spPr>
        <a:xfrm>
          <a:off x="2019300" y="638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82" name="楕円 81"/>
        <xdr:cNvSpPr/>
      </xdr:nvSpPr>
      <xdr:spPr>
        <a:xfrm>
          <a:off x="1079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10886</xdr:rowOff>
    </xdr:from>
    <xdr:to>
      <xdr:col>10</xdr:col>
      <xdr:colOff>114300</xdr:colOff>
      <xdr:row>37</xdr:row>
      <xdr:rowOff>43543</xdr:rowOff>
    </xdr:to>
    <xdr:cxnSp macro="">
      <xdr:nvCxnSpPr>
        <xdr:cNvPr id="83" name="直線コネクタ 82"/>
        <xdr:cNvCxnSpPr/>
      </xdr:nvCxnSpPr>
      <xdr:spPr>
        <a:xfrm>
          <a:off x="1130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8" name="n_1mainValue【図書館】&#10;有形固定資産減価償却率"/>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90" name="n_3main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78213</xdr:rowOff>
    </xdr:from>
    <xdr:ext cx="405111" cy="259045"/>
    <xdr:sp macro="" textlink="">
      <xdr:nvSpPr>
        <xdr:cNvPr id="91" name="n_4mainValue【図書館】&#10;有形固定資産減価償却率"/>
        <xdr:cNvSpPr txBox="1"/>
      </xdr:nvSpPr>
      <xdr:spPr>
        <a:xfrm>
          <a:off x="927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xdr:rowOff>
    </xdr:from>
    <xdr:to>
      <xdr:col>55</xdr:col>
      <xdr:colOff>50800</xdr:colOff>
      <xdr:row>34</xdr:row>
      <xdr:rowOff>114300</xdr:rowOff>
    </xdr:to>
    <xdr:sp macro="" textlink="">
      <xdr:nvSpPr>
        <xdr:cNvPr id="131" name="楕円 130"/>
        <xdr:cNvSpPr/>
      </xdr:nvSpPr>
      <xdr:spPr>
        <a:xfrm>
          <a:off x="10426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35577</xdr:rowOff>
    </xdr:from>
    <xdr:ext cx="469744" cy="259045"/>
    <xdr:sp macro="" textlink="">
      <xdr:nvSpPr>
        <xdr:cNvPr id="132" name="【図書館】&#10;一人当たり面積該当値テキスト"/>
        <xdr:cNvSpPr txBox="1"/>
      </xdr:nvSpPr>
      <xdr:spPr>
        <a:xfrm>
          <a:off x="10515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38100</xdr:rowOff>
    </xdr:from>
    <xdr:to>
      <xdr:col>50</xdr:col>
      <xdr:colOff>165100</xdr:colOff>
      <xdr:row>34</xdr:row>
      <xdr:rowOff>139700</xdr:rowOff>
    </xdr:to>
    <xdr:sp macro="" textlink="">
      <xdr:nvSpPr>
        <xdr:cNvPr id="133" name="楕円 132"/>
        <xdr:cNvSpPr/>
      </xdr:nvSpPr>
      <xdr:spPr>
        <a:xfrm>
          <a:off x="9588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63500</xdr:rowOff>
    </xdr:from>
    <xdr:to>
      <xdr:col>55</xdr:col>
      <xdr:colOff>0</xdr:colOff>
      <xdr:row>34</xdr:row>
      <xdr:rowOff>88900</xdr:rowOff>
    </xdr:to>
    <xdr:cxnSp macro="">
      <xdr:nvCxnSpPr>
        <xdr:cNvPr id="134" name="直線コネクタ 133"/>
        <xdr:cNvCxnSpPr/>
      </xdr:nvCxnSpPr>
      <xdr:spPr>
        <a:xfrm flipV="1">
          <a:off x="9639300" y="589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63500</xdr:rowOff>
    </xdr:from>
    <xdr:to>
      <xdr:col>46</xdr:col>
      <xdr:colOff>38100</xdr:colOff>
      <xdr:row>34</xdr:row>
      <xdr:rowOff>165100</xdr:rowOff>
    </xdr:to>
    <xdr:sp macro="" textlink="">
      <xdr:nvSpPr>
        <xdr:cNvPr id="135" name="楕円 134"/>
        <xdr:cNvSpPr/>
      </xdr:nvSpPr>
      <xdr:spPr>
        <a:xfrm>
          <a:off x="869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88900</xdr:rowOff>
    </xdr:from>
    <xdr:to>
      <xdr:col>50</xdr:col>
      <xdr:colOff>114300</xdr:colOff>
      <xdr:row>34</xdr:row>
      <xdr:rowOff>114300</xdr:rowOff>
    </xdr:to>
    <xdr:cxnSp macro="">
      <xdr:nvCxnSpPr>
        <xdr:cNvPr id="136" name="直線コネクタ 135"/>
        <xdr:cNvCxnSpPr/>
      </xdr:nvCxnSpPr>
      <xdr:spPr>
        <a:xfrm flipV="1">
          <a:off x="8750300" y="59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88900</xdr:rowOff>
    </xdr:from>
    <xdr:to>
      <xdr:col>41</xdr:col>
      <xdr:colOff>101600</xdr:colOff>
      <xdr:row>35</xdr:row>
      <xdr:rowOff>19050</xdr:rowOff>
    </xdr:to>
    <xdr:sp macro="" textlink="">
      <xdr:nvSpPr>
        <xdr:cNvPr id="137" name="楕円 136"/>
        <xdr:cNvSpPr/>
      </xdr:nvSpPr>
      <xdr:spPr>
        <a:xfrm>
          <a:off x="781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114300</xdr:rowOff>
    </xdr:from>
    <xdr:to>
      <xdr:col>45</xdr:col>
      <xdr:colOff>177800</xdr:colOff>
      <xdr:row>34</xdr:row>
      <xdr:rowOff>139700</xdr:rowOff>
    </xdr:to>
    <xdr:cxnSp macro="">
      <xdr:nvCxnSpPr>
        <xdr:cNvPr id="138" name="直線コネクタ 137"/>
        <xdr:cNvCxnSpPr/>
      </xdr:nvCxnSpPr>
      <xdr:spPr>
        <a:xfrm flipV="1">
          <a:off x="7861300" y="59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114300</xdr:rowOff>
    </xdr:from>
    <xdr:to>
      <xdr:col>36</xdr:col>
      <xdr:colOff>165100</xdr:colOff>
      <xdr:row>35</xdr:row>
      <xdr:rowOff>44450</xdr:rowOff>
    </xdr:to>
    <xdr:sp macro="" textlink="">
      <xdr:nvSpPr>
        <xdr:cNvPr id="139" name="楕円 138"/>
        <xdr:cNvSpPr/>
      </xdr:nvSpPr>
      <xdr:spPr>
        <a:xfrm>
          <a:off x="6921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139700</xdr:rowOff>
    </xdr:from>
    <xdr:to>
      <xdr:col>41</xdr:col>
      <xdr:colOff>50800</xdr:colOff>
      <xdr:row>34</xdr:row>
      <xdr:rowOff>165100</xdr:rowOff>
    </xdr:to>
    <xdr:cxnSp macro="">
      <xdr:nvCxnSpPr>
        <xdr:cNvPr id="140" name="直線コネクタ 139"/>
        <xdr:cNvCxnSpPr/>
      </xdr:nvCxnSpPr>
      <xdr:spPr>
        <a:xfrm flipV="1">
          <a:off x="69723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156227</xdr:rowOff>
    </xdr:from>
    <xdr:ext cx="469744" cy="259045"/>
    <xdr:sp macro="" textlink="">
      <xdr:nvSpPr>
        <xdr:cNvPr id="145" name="n_1mainValue【図書館】&#10;一人当たり面積"/>
        <xdr:cNvSpPr txBox="1"/>
      </xdr:nvSpPr>
      <xdr:spPr>
        <a:xfrm>
          <a:off x="939172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10177</xdr:rowOff>
    </xdr:from>
    <xdr:ext cx="469744" cy="259045"/>
    <xdr:sp macro="" textlink="">
      <xdr:nvSpPr>
        <xdr:cNvPr id="146" name="n_2mainValue【図書館】&#10;一人当たり面積"/>
        <xdr:cNvSpPr txBox="1"/>
      </xdr:nvSpPr>
      <xdr:spPr>
        <a:xfrm>
          <a:off x="8515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35577</xdr:rowOff>
    </xdr:from>
    <xdr:ext cx="469744" cy="259045"/>
    <xdr:sp macro="" textlink="">
      <xdr:nvSpPr>
        <xdr:cNvPr id="147" name="n_3mainValue【図書館】&#10;一人当たり面積"/>
        <xdr:cNvSpPr txBox="1"/>
      </xdr:nvSpPr>
      <xdr:spPr>
        <a:xfrm>
          <a:off x="7626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60977</xdr:rowOff>
    </xdr:from>
    <xdr:ext cx="469744" cy="259045"/>
    <xdr:sp macro="" textlink="">
      <xdr:nvSpPr>
        <xdr:cNvPr id="148" name="n_4mainValue【図書館】&#10;一人当たり面積"/>
        <xdr:cNvSpPr txBox="1"/>
      </xdr:nvSpPr>
      <xdr:spPr>
        <a:xfrm>
          <a:off x="6737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9" name="楕円 188"/>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90"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1905</xdr:rowOff>
    </xdr:to>
    <xdr:cxnSp macro="">
      <xdr:nvCxnSpPr>
        <xdr:cNvPr id="192" name="直線コネクタ 191"/>
        <xdr:cNvCxnSpPr/>
      </xdr:nvCxnSpPr>
      <xdr:spPr>
        <a:xfrm>
          <a:off x="3797300" y="104241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93" name="楕円 192"/>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137160</xdr:rowOff>
    </xdr:to>
    <xdr:cxnSp macro="">
      <xdr:nvCxnSpPr>
        <xdr:cNvPr id="194" name="直線コネクタ 193"/>
        <xdr:cNvCxnSpPr/>
      </xdr:nvCxnSpPr>
      <xdr:spPr>
        <a:xfrm>
          <a:off x="2908300" y="10386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5" name="楕円 194"/>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99060</xdr:rowOff>
    </xdr:to>
    <xdr:cxnSp macro="">
      <xdr:nvCxnSpPr>
        <xdr:cNvPr id="196" name="直線コネクタ 195"/>
        <xdr:cNvCxnSpPr/>
      </xdr:nvCxnSpPr>
      <xdr:spPr>
        <a:xfrm>
          <a:off x="2019300" y="1035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7" name="楕円 1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66675</xdr:rowOff>
    </xdr:to>
    <xdr:cxnSp macro="">
      <xdr:nvCxnSpPr>
        <xdr:cNvPr id="198" name="直線コネクタ 197"/>
        <xdr:cNvCxnSpPr/>
      </xdr:nvCxnSpPr>
      <xdr:spPr>
        <a:xfrm>
          <a:off x="1130300" y="1031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3"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204" name="n_2mainValue【体育館・プール】&#10;有形固定資産減価償却率"/>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5" name="n_3mainValue【体育館・プー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6" name="n_4main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46" name="楕円 245"/>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33037</xdr:rowOff>
    </xdr:from>
    <xdr:ext cx="469744" cy="259045"/>
    <xdr:sp macro="" textlink="">
      <xdr:nvSpPr>
        <xdr:cNvPr id="247" name="【体育館・プール】&#10;一人当たり面積該当値テキスト"/>
        <xdr:cNvSpPr txBox="1"/>
      </xdr:nvSpPr>
      <xdr:spPr>
        <a:xfrm>
          <a:off x="10515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20320</xdr:rowOff>
    </xdr:from>
    <xdr:to>
      <xdr:col>50</xdr:col>
      <xdr:colOff>165100</xdr:colOff>
      <xdr:row>61</xdr:row>
      <xdr:rowOff>121920</xdr:rowOff>
    </xdr:to>
    <xdr:sp macro="" textlink="">
      <xdr:nvSpPr>
        <xdr:cNvPr id="248" name="楕円 247"/>
        <xdr:cNvSpPr/>
      </xdr:nvSpPr>
      <xdr:spPr>
        <a:xfrm>
          <a:off x="9588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60960</xdr:rowOff>
    </xdr:from>
    <xdr:to>
      <xdr:col>55</xdr:col>
      <xdr:colOff>0</xdr:colOff>
      <xdr:row>61</xdr:row>
      <xdr:rowOff>71120</xdr:rowOff>
    </xdr:to>
    <xdr:cxnSp macro="">
      <xdr:nvCxnSpPr>
        <xdr:cNvPr id="249" name="直線コネクタ 248"/>
        <xdr:cNvCxnSpPr/>
      </xdr:nvCxnSpPr>
      <xdr:spPr>
        <a:xfrm flipV="1">
          <a:off x="9639300" y="105194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30480</xdr:rowOff>
    </xdr:from>
    <xdr:to>
      <xdr:col>46</xdr:col>
      <xdr:colOff>38100</xdr:colOff>
      <xdr:row>61</xdr:row>
      <xdr:rowOff>132080</xdr:rowOff>
    </xdr:to>
    <xdr:sp macro="" textlink="">
      <xdr:nvSpPr>
        <xdr:cNvPr id="250" name="楕円 249"/>
        <xdr:cNvSpPr/>
      </xdr:nvSpPr>
      <xdr:spPr>
        <a:xfrm>
          <a:off x="8699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71120</xdr:rowOff>
    </xdr:from>
    <xdr:to>
      <xdr:col>50</xdr:col>
      <xdr:colOff>114300</xdr:colOff>
      <xdr:row>61</xdr:row>
      <xdr:rowOff>81280</xdr:rowOff>
    </xdr:to>
    <xdr:cxnSp macro="">
      <xdr:nvCxnSpPr>
        <xdr:cNvPr id="251" name="直線コネクタ 250"/>
        <xdr:cNvCxnSpPr/>
      </xdr:nvCxnSpPr>
      <xdr:spPr>
        <a:xfrm flipV="1">
          <a:off x="8750300" y="105295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39370</xdr:rowOff>
    </xdr:from>
    <xdr:to>
      <xdr:col>41</xdr:col>
      <xdr:colOff>101600</xdr:colOff>
      <xdr:row>61</xdr:row>
      <xdr:rowOff>140970</xdr:rowOff>
    </xdr:to>
    <xdr:sp macro="" textlink="">
      <xdr:nvSpPr>
        <xdr:cNvPr id="252" name="楕円 251"/>
        <xdr:cNvSpPr/>
      </xdr:nvSpPr>
      <xdr:spPr>
        <a:xfrm>
          <a:off x="78105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81280</xdr:rowOff>
    </xdr:from>
    <xdr:to>
      <xdr:col>45</xdr:col>
      <xdr:colOff>177800</xdr:colOff>
      <xdr:row>61</xdr:row>
      <xdr:rowOff>90170</xdr:rowOff>
    </xdr:to>
    <xdr:cxnSp macro="">
      <xdr:nvCxnSpPr>
        <xdr:cNvPr id="253" name="直線コネクタ 252"/>
        <xdr:cNvCxnSpPr/>
      </xdr:nvCxnSpPr>
      <xdr:spPr>
        <a:xfrm flipV="1">
          <a:off x="7861300" y="105397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49530</xdr:rowOff>
    </xdr:from>
    <xdr:to>
      <xdr:col>36</xdr:col>
      <xdr:colOff>165100</xdr:colOff>
      <xdr:row>61</xdr:row>
      <xdr:rowOff>151130</xdr:rowOff>
    </xdr:to>
    <xdr:sp macro="" textlink="">
      <xdr:nvSpPr>
        <xdr:cNvPr id="254" name="楕円 253"/>
        <xdr:cNvSpPr/>
      </xdr:nvSpPr>
      <xdr:spPr>
        <a:xfrm>
          <a:off x="6921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90170</xdr:rowOff>
    </xdr:from>
    <xdr:to>
      <xdr:col>41</xdr:col>
      <xdr:colOff>50800</xdr:colOff>
      <xdr:row>61</xdr:row>
      <xdr:rowOff>100330</xdr:rowOff>
    </xdr:to>
    <xdr:cxnSp macro="">
      <xdr:nvCxnSpPr>
        <xdr:cNvPr id="255" name="直線コネクタ 254"/>
        <xdr:cNvCxnSpPr/>
      </xdr:nvCxnSpPr>
      <xdr:spPr>
        <a:xfrm flipV="1">
          <a:off x="6972300" y="105486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138447</xdr:rowOff>
    </xdr:from>
    <xdr:ext cx="469744" cy="259045"/>
    <xdr:sp macro="" textlink="">
      <xdr:nvSpPr>
        <xdr:cNvPr id="260" name="n_1mainValue【体育館・プール】&#10;一人当たり面積"/>
        <xdr:cNvSpPr txBox="1"/>
      </xdr:nvSpPr>
      <xdr:spPr>
        <a:xfrm>
          <a:off x="93917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148607</xdr:rowOff>
    </xdr:from>
    <xdr:ext cx="469744" cy="259045"/>
    <xdr:sp macro="" textlink="">
      <xdr:nvSpPr>
        <xdr:cNvPr id="261" name="n_2mainValue【体育館・プール】&#10;一人当たり面積"/>
        <xdr:cNvSpPr txBox="1"/>
      </xdr:nvSpPr>
      <xdr:spPr>
        <a:xfrm>
          <a:off x="85154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157497</xdr:rowOff>
    </xdr:from>
    <xdr:ext cx="469744" cy="259045"/>
    <xdr:sp macro="" textlink="">
      <xdr:nvSpPr>
        <xdr:cNvPr id="262" name="n_3mainValue【体育館・プール】&#10;一人当たり面積"/>
        <xdr:cNvSpPr txBox="1"/>
      </xdr:nvSpPr>
      <xdr:spPr>
        <a:xfrm>
          <a:off x="76264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167657</xdr:rowOff>
    </xdr:from>
    <xdr:ext cx="469744" cy="259045"/>
    <xdr:sp macro="" textlink="">
      <xdr:nvSpPr>
        <xdr:cNvPr id="263" name="n_4mainValue【体育館・プール】&#10;一人当たり面積"/>
        <xdr:cNvSpPr txBox="1"/>
      </xdr:nvSpPr>
      <xdr:spPr>
        <a:xfrm>
          <a:off x="6737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4" name="楕円 303"/>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5" name="【福祉施設】&#10;有形固定資産減価償却率該当値テキスト"/>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306" name="楕円 305"/>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47625</xdr:rowOff>
    </xdr:from>
    <xdr:to>
      <xdr:col>24</xdr:col>
      <xdr:colOff>63500</xdr:colOff>
      <xdr:row>84</xdr:row>
      <xdr:rowOff>66675</xdr:rowOff>
    </xdr:to>
    <xdr:cxnSp macro="">
      <xdr:nvCxnSpPr>
        <xdr:cNvPr id="307" name="直線コネクタ 306"/>
        <xdr:cNvCxnSpPr/>
      </xdr:nvCxnSpPr>
      <xdr:spPr>
        <a:xfrm>
          <a:off x="3797300" y="144494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8" name="楕円 307"/>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47625</xdr:rowOff>
    </xdr:to>
    <xdr:cxnSp macro="">
      <xdr:nvCxnSpPr>
        <xdr:cNvPr id="309" name="直線コネクタ 308"/>
        <xdr:cNvCxnSpPr/>
      </xdr:nvCxnSpPr>
      <xdr:spPr>
        <a:xfrm>
          <a:off x="2908300" y="144151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10" name="楕円 309"/>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13336</xdr:rowOff>
    </xdr:to>
    <xdr:cxnSp macro="">
      <xdr:nvCxnSpPr>
        <xdr:cNvPr id="311" name="直線コネクタ 310"/>
        <xdr:cNvCxnSpPr/>
      </xdr:nvCxnSpPr>
      <xdr:spPr>
        <a:xfrm>
          <a:off x="2019300" y="14382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312" name="楕円 311"/>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120014</xdr:rowOff>
    </xdr:from>
    <xdr:to>
      <xdr:col>10</xdr:col>
      <xdr:colOff>114300</xdr:colOff>
      <xdr:row>83</xdr:row>
      <xdr:rowOff>152400</xdr:rowOff>
    </xdr:to>
    <xdr:cxnSp macro="">
      <xdr:nvCxnSpPr>
        <xdr:cNvPr id="313" name="直線コネクタ 312"/>
        <xdr:cNvCxnSpPr/>
      </xdr:nvCxnSpPr>
      <xdr:spPr>
        <a:xfrm>
          <a:off x="1130300" y="14350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89552</xdr:rowOff>
    </xdr:from>
    <xdr:ext cx="405111" cy="259045"/>
    <xdr:sp macro="" textlink="">
      <xdr:nvSpPr>
        <xdr:cNvPr id="318" name="n_1mainValue【福祉施設】&#10;有形固定資産減価償却率"/>
        <xdr:cNvSpPr txBox="1"/>
      </xdr:nvSpPr>
      <xdr:spPr>
        <a:xfrm>
          <a:off x="3582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9" name="n_2mainValue【福祉施設】&#10;有形固定資産減価償却率"/>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20" name="n_3mainValue【福祉施設】&#10;有形固定資産減価償却率"/>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321"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67855</xdr:rowOff>
    </xdr:from>
    <xdr:to>
      <xdr:col>55</xdr:col>
      <xdr:colOff>50800</xdr:colOff>
      <xdr:row>86</xdr:row>
      <xdr:rowOff>169455</xdr:rowOff>
    </xdr:to>
    <xdr:sp macro="" textlink="">
      <xdr:nvSpPr>
        <xdr:cNvPr id="363" name="楕円 362"/>
        <xdr:cNvSpPr/>
      </xdr:nvSpPr>
      <xdr:spPr>
        <a:xfrm>
          <a:off x="10426700" y="148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154232</xdr:rowOff>
    </xdr:from>
    <xdr:ext cx="469744" cy="259045"/>
    <xdr:sp macro="" textlink="">
      <xdr:nvSpPr>
        <xdr:cNvPr id="364" name="【福祉施設】&#10;一人当たり面積該当値テキスト"/>
        <xdr:cNvSpPr txBox="1"/>
      </xdr:nvSpPr>
      <xdr:spPr>
        <a:xfrm>
          <a:off x="10515600" y="1472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68943</xdr:rowOff>
    </xdr:from>
    <xdr:to>
      <xdr:col>50</xdr:col>
      <xdr:colOff>165100</xdr:colOff>
      <xdr:row>86</xdr:row>
      <xdr:rowOff>170543</xdr:rowOff>
    </xdr:to>
    <xdr:sp macro="" textlink="">
      <xdr:nvSpPr>
        <xdr:cNvPr id="365" name="楕円 364"/>
        <xdr:cNvSpPr/>
      </xdr:nvSpPr>
      <xdr:spPr>
        <a:xfrm>
          <a:off x="958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118655</xdr:rowOff>
    </xdr:from>
    <xdr:to>
      <xdr:col>55</xdr:col>
      <xdr:colOff>0</xdr:colOff>
      <xdr:row>86</xdr:row>
      <xdr:rowOff>119743</xdr:rowOff>
    </xdr:to>
    <xdr:cxnSp macro="">
      <xdr:nvCxnSpPr>
        <xdr:cNvPr id="366" name="直線コネクタ 365"/>
        <xdr:cNvCxnSpPr/>
      </xdr:nvCxnSpPr>
      <xdr:spPr>
        <a:xfrm flipV="1">
          <a:off x="9639300" y="148633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70031</xdr:rowOff>
    </xdr:from>
    <xdr:to>
      <xdr:col>46</xdr:col>
      <xdr:colOff>38100</xdr:colOff>
      <xdr:row>87</xdr:row>
      <xdr:rowOff>181</xdr:rowOff>
    </xdr:to>
    <xdr:sp macro="" textlink="">
      <xdr:nvSpPr>
        <xdr:cNvPr id="367" name="楕円 366"/>
        <xdr:cNvSpPr/>
      </xdr:nvSpPr>
      <xdr:spPr>
        <a:xfrm>
          <a:off x="8699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119743</xdr:rowOff>
    </xdr:from>
    <xdr:to>
      <xdr:col>50</xdr:col>
      <xdr:colOff>114300</xdr:colOff>
      <xdr:row>86</xdr:row>
      <xdr:rowOff>120831</xdr:rowOff>
    </xdr:to>
    <xdr:cxnSp macro="">
      <xdr:nvCxnSpPr>
        <xdr:cNvPr id="368" name="直線コネクタ 367"/>
        <xdr:cNvCxnSpPr/>
      </xdr:nvCxnSpPr>
      <xdr:spPr>
        <a:xfrm flipV="1">
          <a:off x="8750300" y="148644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70031</xdr:rowOff>
    </xdr:from>
    <xdr:to>
      <xdr:col>41</xdr:col>
      <xdr:colOff>101600</xdr:colOff>
      <xdr:row>87</xdr:row>
      <xdr:rowOff>181</xdr:rowOff>
    </xdr:to>
    <xdr:sp macro="" textlink="">
      <xdr:nvSpPr>
        <xdr:cNvPr id="369" name="楕円 368"/>
        <xdr:cNvSpPr/>
      </xdr:nvSpPr>
      <xdr:spPr>
        <a:xfrm>
          <a:off x="7810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120831</xdr:rowOff>
    </xdr:from>
    <xdr:to>
      <xdr:col>45</xdr:col>
      <xdr:colOff>177800</xdr:colOff>
      <xdr:row>86</xdr:row>
      <xdr:rowOff>120831</xdr:rowOff>
    </xdr:to>
    <xdr:cxnSp macro="">
      <xdr:nvCxnSpPr>
        <xdr:cNvPr id="370" name="直線コネクタ 369"/>
        <xdr:cNvCxnSpPr/>
      </xdr:nvCxnSpPr>
      <xdr:spPr>
        <a:xfrm>
          <a:off x="7861300" y="14865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71120</xdr:rowOff>
    </xdr:from>
    <xdr:to>
      <xdr:col>36</xdr:col>
      <xdr:colOff>165100</xdr:colOff>
      <xdr:row>87</xdr:row>
      <xdr:rowOff>1270</xdr:rowOff>
    </xdr:to>
    <xdr:sp macro="" textlink="">
      <xdr:nvSpPr>
        <xdr:cNvPr id="371" name="楕円 370"/>
        <xdr:cNvSpPr/>
      </xdr:nvSpPr>
      <xdr:spPr>
        <a:xfrm>
          <a:off x="6921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120831</xdr:rowOff>
    </xdr:from>
    <xdr:to>
      <xdr:col>41</xdr:col>
      <xdr:colOff>50800</xdr:colOff>
      <xdr:row>86</xdr:row>
      <xdr:rowOff>121920</xdr:rowOff>
    </xdr:to>
    <xdr:cxnSp macro="">
      <xdr:nvCxnSpPr>
        <xdr:cNvPr id="372" name="直線コネクタ 371"/>
        <xdr:cNvCxnSpPr/>
      </xdr:nvCxnSpPr>
      <xdr:spPr>
        <a:xfrm flipV="1">
          <a:off x="6972300" y="148655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161670</xdr:rowOff>
    </xdr:from>
    <xdr:ext cx="469744" cy="259045"/>
    <xdr:sp macro="" textlink="">
      <xdr:nvSpPr>
        <xdr:cNvPr id="377" name="n_1mainValue【福祉施設】&#10;一人当たり面積"/>
        <xdr:cNvSpPr txBox="1"/>
      </xdr:nvSpPr>
      <xdr:spPr>
        <a:xfrm>
          <a:off x="9391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162758</xdr:rowOff>
    </xdr:from>
    <xdr:ext cx="469744" cy="259045"/>
    <xdr:sp macro="" textlink="">
      <xdr:nvSpPr>
        <xdr:cNvPr id="378" name="n_2mainValue【福祉施設】&#10;一人当たり面積"/>
        <xdr:cNvSpPr txBox="1"/>
      </xdr:nvSpPr>
      <xdr:spPr>
        <a:xfrm>
          <a:off x="8515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162758</xdr:rowOff>
    </xdr:from>
    <xdr:ext cx="469744" cy="259045"/>
    <xdr:sp macro="" textlink="">
      <xdr:nvSpPr>
        <xdr:cNvPr id="379" name="n_3mainValue【福祉施設】&#10;一人当たり面積"/>
        <xdr:cNvSpPr txBox="1"/>
      </xdr:nvSpPr>
      <xdr:spPr>
        <a:xfrm>
          <a:off x="7626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163847</xdr:rowOff>
    </xdr:from>
    <xdr:ext cx="469744" cy="259045"/>
    <xdr:sp macro="" textlink="">
      <xdr:nvSpPr>
        <xdr:cNvPr id="380" name="n_4mainValue【福祉施設】&#10;一人当たり面積"/>
        <xdr:cNvSpPr txBox="1"/>
      </xdr:nvSpPr>
      <xdr:spPr>
        <a:xfrm>
          <a:off x="6737427" y="1490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2" name="楕円 421"/>
        <xdr:cNvSpPr/>
      </xdr:nvSpPr>
      <xdr:spPr>
        <a:xfrm>
          <a:off x="4584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3" name="【市民会館】&#10;有形固定資産減価償却率該当値テキスト"/>
        <xdr:cNvSpPr txBox="1"/>
      </xdr:nvSpPr>
      <xdr:spPr>
        <a:xfrm>
          <a:off x="4673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24" name="楕円 423"/>
        <xdr:cNvSpPr/>
      </xdr:nvSpPr>
      <xdr:spPr>
        <a:xfrm>
          <a:off x="3746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17418</xdr:rowOff>
    </xdr:to>
    <xdr:cxnSp macro="">
      <xdr:nvCxnSpPr>
        <xdr:cNvPr id="425" name="直線コネクタ 424"/>
        <xdr:cNvCxnSpPr/>
      </xdr:nvCxnSpPr>
      <xdr:spPr>
        <a:xfrm>
          <a:off x="3797300" y="181535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111942</xdr:rowOff>
    </xdr:from>
    <xdr:to>
      <xdr:col>15</xdr:col>
      <xdr:colOff>101600</xdr:colOff>
      <xdr:row>106</xdr:row>
      <xdr:rowOff>42092</xdr:rowOff>
    </xdr:to>
    <xdr:sp macro="" textlink="">
      <xdr:nvSpPr>
        <xdr:cNvPr id="426" name="楕円 425"/>
        <xdr:cNvSpPr/>
      </xdr:nvSpPr>
      <xdr:spPr>
        <a:xfrm>
          <a:off x="2857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105</xdr:row>
      <xdr:rowOff>162742</xdr:rowOff>
    </xdr:to>
    <xdr:cxnSp macro="">
      <xdr:nvCxnSpPr>
        <xdr:cNvPr id="427" name="直線コネクタ 426"/>
        <xdr:cNvCxnSpPr/>
      </xdr:nvCxnSpPr>
      <xdr:spPr>
        <a:xfrm flipV="1">
          <a:off x="2908300" y="18153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28" name="楕円 427"/>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162742</xdr:rowOff>
    </xdr:to>
    <xdr:cxnSp macro="">
      <xdr:nvCxnSpPr>
        <xdr:cNvPr id="429" name="直線コネクタ 428"/>
        <xdr:cNvCxnSpPr/>
      </xdr:nvCxnSpPr>
      <xdr:spPr>
        <a:xfrm>
          <a:off x="2019300" y="181307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30" name="楕円 429"/>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128451</xdr:rowOff>
    </xdr:to>
    <xdr:cxnSp macro="">
      <xdr:nvCxnSpPr>
        <xdr:cNvPr id="431" name="直線コネクタ 430"/>
        <xdr:cNvCxnSpPr/>
      </xdr:nvCxnSpPr>
      <xdr:spPr>
        <a:xfrm>
          <a:off x="1130300" y="1809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21789</xdr:rowOff>
    </xdr:from>
    <xdr:ext cx="405111" cy="259045"/>
    <xdr:sp macro="" textlink="">
      <xdr:nvSpPr>
        <xdr:cNvPr id="436" name="n_1mainValue【市民会館】&#10;有形固定資産減価償却率"/>
        <xdr:cNvSpPr txBox="1"/>
      </xdr:nvSpPr>
      <xdr:spPr>
        <a:xfrm>
          <a:off x="3582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33219</xdr:rowOff>
    </xdr:from>
    <xdr:ext cx="405111" cy="259045"/>
    <xdr:sp macro="" textlink="">
      <xdr:nvSpPr>
        <xdr:cNvPr id="437" name="n_2mainValue【市民会館】&#10;有形固定資産減価償却率"/>
        <xdr:cNvSpPr txBox="1"/>
      </xdr:nvSpPr>
      <xdr:spPr>
        <a:xfrm>
          <a:off x="2705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38"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39" name="n_4mainValue【市民会館】&#10;有形固定資産減価償却率"/>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9" name="楕円 478"/>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48277</xdr:rowOff>
    </xdr:from>
    <xdr:ext cx="469744" cy="259045"/>
    <xdr:sp macro="" textlink="">
      <xdr:nvSpPr>
        <xdr:cNvPr id="480" name="【市民会館】&#10;一人当たり面積該当値テキスト"/>
        <xdr:cNvSpPr txBox="1"/>
      </xdr:nvSpPr>
      <xdr:spPr>
        <a:xfrm>
          <a:off x="10515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0</xdr:rowOff>
    </xdr:from>
    <xdr:to>
      <xdr:col>50</xdr:col>
      <xdr:colOff>165100</xdr:colOff>
      <xdr:row>106</xdr:row>
      <xdr:rowOff>101600</xdr:rowOff>
    </xdr:to>
    <xdr:sp macro="" textlink="">
      <xdr:nvSpPr>
        <xdr:cNvPr id="481" name="楕円 480"/>
        <xdr:cNvSpPr/>
      </xdr:nvSpPr>
      <xdr:spPr>
        <a:xfrm>
          <a:off x="9588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50800</xdr:rowOff>
    </xdr:from>
    <xdr:to>
      <xdr:col>55</xdr:col>
      <xdr:colOff>0</xdr:colOff>
      <xdr:row>106</xdr:row>
      <xdr:rowOff>76200</xdr:rowOff>
    </xdr:to>
    <xdr:cxnSp macro="">
      <xdr:nvCxnSpPr>
        <xdr:cNvPr id="482" name="直線コネクタ 481"/>
        <xdr:cNvCxnSpPr/>
      </xdr:nvCxnSpPr>
      <xdr:spPr>
        <a:xfrm>
          <a:off x="9639300" y="1822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7620</xdr:rowOff>
    </xdr:from>
    <xdr:to>
      <xdr:col>46</xdr:col>
      <xdr:colOff>38100</xdr:colOff>
      <xdr:row>106</xdr:row>
      <xdr:rowOff>109220</xdr:rowOff>
    </xdr:to>
    <xdr:sp macro="" textlink="">
      <xdr:nvSpPr>
        <xdr:cNvPr id="483" name="楕円 482"/>
        <xdr:cNvSpPr/>
      </xdr:nvSpPr>
      <xdr:spPr>
        <a:xfrm>
          <a:off x="8699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50800</xdr:rowOff>
    </xdr:from>
    <xdr:to>
      <xdr:col>50</xdr:col>
      <xdr:colOff>114300</xdr:colOff>
      <xdr:row>106</xdr:row>
      <xdr:rowOff>58420</xdr:rowOff>
    </xdr:to>
    <xdr:cxnSp macro="">
      <xdr:nvCxnSpPr>
        <xdr:cNvPr id="484" name="直線コネクタ 483"/>
        <xdr:cNvCxnSpPr/>
      </xdr:nvCxnSpPr>
      <xdr:spPr>
        <a:xfrm flipV="1">
          <a:off x="8750300" y="1822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21589</xdr:rowOff>
    </xdr:from>
    <xdr:to>
      <xdr:col>41</xdr:col>
      <xdr:colOff>101600</xdr:colOff>
      <xdr:row>106</xdr:row>
      <xdr:rowOff>123189</xdr:rowOff>
    </xdr:to>
    <xdr:sp macro="" textlink="">
      <xdr:nvSpPr>
        <xdr:cNvPr id="485" name="楕円 484"/>
        <xdr:cNvSpPr/>
      </xdr:nvSpPr>
      <xdr:spPr>
        <a:xfrm>
          <a:off x="781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58420</xdr:rowOff>
    </xdr:from>
    <xdr:to>
      <xdr:col>45</xdr:col>
      <xdr:colOff>177800</xdr:colOff>
      <xdr:row>106</xdr:row>
      <xdr:rowOff>72389</xdr:rowOff>
    </xdr:to>
    <xdr:cxnSp macro="">
      <xdr:nvCxnSpPr>
        <xdr:cNvPr id="486" name="直線コネクタ 485"/>
        <xdr:cNvCxnSpPr/>
      </xdr:nvCxnSpPr>
      <xdr:spPr>
        <a:xfrm flipV="1">
          <a:off x="7861300" y="182321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125730</xdr:rowOff>
    </xdr:from>
    <xdr:to>
      <xdr:col>36</xdr:col>
      <xdr:colOff>165100</xdr:colOff>
      <xdr:row>107</xdr:row>
      <xdr:rowOff>55880</xdr:rowOff>
    </xdr:to>
    <xdr:sp macro="" textlink="">
      <xdr:nvSpPr>
        <xdr:cNvPr id="487" name="楕円 486"/>
        <xdr:cNvSpPr/>
      </xdr:nvSpPr>
      <xdr:spPr>
        <a:xfrm>
          <a:off x="69215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72389</xdr:rowOff>
    </xdr:from>
    <xdr:to>
      <xdr:col>41</xdr:col>
      <xdr:colOff>50800</xdr:colOff>
      <xdr:row>107</xdr:row>
      <xdr:rowOff>5080</xdr:rowOff>
    </xdr:to>
    <xdr:cxnSp macro="">
      <xdr:nvCxnSpPr>
        <xdr:cNvPr id="488" name="直線コネクタ 487"/>
        <xdr:cNvCxnSpPr/>
      </xdr:nvCxnSpPr>
      <xdr:spPr>
        <a:xfrm flipV="1">
          <a:off x="6972300" y="18246089"/>
          <a:ext cx="889000" cy="10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489" name="n_1aveValue【市民会館】&#10;一人当たり面積"/>
        <xdr:cNvSpPr txBox="1"/>
      </xdr:nvSpPr>
      <xdr:spPr>
        <a:xfrm>
          <a:off x="9391727"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ave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491" name="n_3aveValue【市民会館】&#10;一人当たり面積"/>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92" name="n_4aveValue【市民会館】&#10;一人当たり面積"/>
        <xdr:cNvSpPr txBox="1"/>
      </xdr:nvSpPr>
      <xdr:spPr>
        <a:xfrm>
          <a:off x="6737427"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118127</xdr:rowOff>
    </xdr:from>
    <xdr:ext cx="469744" cy="259045"/>
    <xdr:sp macro="" textlink="">
      <xdr:nvSpPr>
        <xdr:cNvPr id="493" name="n_1mainValue【市民会館】&#10;一人当たり面積"/>
        <xdr:cNvSpPr txBox="1"/>
      </xdr:nvSpPr>
      <xdr:spPr>
        <a:xfrm>
          <a:off x="9391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125747</xdr:rowOff>
    </xdr:from>
    <xdr:ext cx="469744" cy="259045"/>
    <xdr:sp macro="" textlink="">
      <xdr:nvSpPr>
        <xdr:cNvPr id="494" name="n_2mainValue【市民会館】&#10;一人当たり面積"/>
        <xdr:cNvSpPr txBox="1"/>
      </xdr:nvSpPr>
      <xdr:spPr>
        <a:xfrm>
          <a:off x="8515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139716</xdr:rowOff>
    </xdr:from>
    <xdr:ext cx="469744" cy="259045"/>
    <xdr:sp macro="" textlink="">
      <xdr:nvSpPr>
        <xdr:cNvPr id="495" name="n_3mainValue【市民会館】&#10;一人当たり面積"/>
        <xdr:cNvSpPr txBox="1"/>
      </xdr:nvSpPr>
      <xdr:spPr>
        <a:xfrm>
          <a:off x="7626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96" name="n_4mainValue【市民会館】&#10;一人当たり面積"/>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69487</xdr:rowOff>
    </xdr:from>
    <xdr:to>
      <xdr:col>85</xdr:col>
      <xdr:colOff>177800</xdr:colOff>
      <xdr:row>40</xdr:row>
      <xdr:rowOff>171087</xdr:rowOff>
    </xdr:to>
    <xdr:sp macro="" textlink="">
      <xdr:nvSpPr>
        <xdr:cNvPr id="538" name="楕円 537"/>
        <xdr:cNvSpPr/>
      </xdr:nvSpPr>
      <xdr:spPr>
        <a:xfrm>
          <a:off x="162687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47914</xdr:rowOff>
    </xdr:from>
    <xdr:ext cx="405111" cy="259045"/>
    <xdr:sp macro="" textlink="">
      <xdr:nvSpPr>
        <xdr:cNvPr id="539" name="【一般廃棄物処理施設】&#10;有形固定資産減価償却率該当値テキスト"/>
        <xdr:cNvSpPr txBox="1"/>
      </xdr:nvSpPr>
      <xdr:spPr>
        <a:xfrm>
          <a:off x="16357600"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540" name="楕円 539"/>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120287</xdr:rowOff>
    </xdr:to>
    <xdr:cxnSp macro="">
      <xdr:nvCxnSpPr>
        <xdr:cNvPr id="541" name="直線コネクタ 540"/>
        <xdr:cNvCxnSpPr/>
      </xdr:nvCxnSpPr>
      <xdr:spPr>
        <a:xfrm>
          <a:off x="15481300" y="69570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542" name="楕円 541"/>
        <xdr:cNvSpPr/>
      </xdr:nvSpPr>
      <xdr:spPr>
        <a:xfrm>
          <a:off x="14541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89263</xdr:rowOff>
    </xdr:from>
    <xdr:to>
      <xdr:col>81</xdr:col>
      <xdr:colOff>50800</xdr:colOff>
      <xdr:row>40</xdr:row>
      <xdr:rowOff>99060</xdr:rowOff>
    </xdr:to>
    <xdr:cxnSp macro="">
      <xdr:nvCxnSpPr>
        <xdr:cNvPr id="543" name="直線コネクタ 542"/>
        <xdr:cNvCxnSpPr/>
      </xdr:nvCxnSpPr>
      <xdr:spPr>
        <a:xfrm>
          <a:off x="14592300" y="69472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544" name="楕円 543"/>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89263</xdr:rowOff>
    </xdr:to>
    <xdr:cxnSp macro="">
      <xdr:nvCxnSpPr>
        <xdr:cNvPr id="545" name="直線コネクタ 544"/>
        <xdr:cNvCxnSpPr/>
      </xdr:nvCxnSpPr>
      <xdr:spPr>
        <a:xfrm>
          <a:off x="13703300" y="6934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546" name="楕円 545"/>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76200</xdr:rowOff>
    </xdr:to>
    <xdr:cxnSp macro="">
      <xdr:nvCxnSpPr>
        <xdr:cNvPr id="547" name="直線コネクタ 546"/>
        <xdr:cNvCxnSpPr/>
      </xdr:nvCxnSpPr>
      <xdr:spPr>
        <a:xfrm>
          <a:off x="12814300" y="693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9"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50" name="n_3aveValue【一般廃棄物処理施設】&#10;有形固定資産減価償却率"/>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51" name="n_4aveValue【一般廃棄物処理施設】&#10;有形固定資産減価償却率"/>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552"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553" name="n_2mainValue【一般廃棄物処理施設】&#10;有形固定資産減価償却率"/>
        <xdr:cNvSpPr txBox="1"/>
      </xdr:nvSpPr>
      <xdr:spPr>
        <a:xfrm>
          <a:off x="14389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554" name="n_3mainValue【一般廃棄物処理施設】&#10;有形固定資産減価償却率"/>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555" name="n_4mainValue【一般廃棄物処理施設】&#10;有形固定資産減価償却率"/>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145129</xdr:rowOff>
    </xdr:from>
    <xdr:to>
      <xdr:col>116</xdr:col>
      <xdr:colOff>114300</xdr:colOff>
      <xdr:row>39</xdr:row>
      <xdr:rowOff>75279</xdr:rowOff>
    </xdr:to>
    <xdr:sp macro="" textlink="">
      <xdr:nvSpPr>
        <xdr:cNvPr id="593" name="楕円 592"/>
        <xdr:cNvSpPr/>
      </xdr:nvSpPr>
      <xdr:spPr>
        <a:xfrm>
          <a:off x="22110700" y="66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168006</xdr:rowOff>
    </xdr:from>
    <xdr:ext cx="599010" cy="259045"/>
    <xdr:sp macro="" textlink="">
      <xdr:nvSpPr>
        <xdr:cNvPr id="594" name="【一般廃棄物処理施設】&#10;一人当たり有形固定資産（償却資産）額該当値テキスト"/>
        <xdr:cNvSpPr txBox="1"/>
      </xdr:nvSpPr>
      <xdr:spPr>
        <a:xfrm>
          <a:off x="22199600" y="65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155002</xdr:rowOff>
    </xdr:from>
    <xdr:to>
      <xdr:col>112</xdr:col>
      <xdr:colOff>38100</xdr:colOff>
      <xdr:row>39</xdr:row>
      <xdr:rowOff>85152</xdr:rowOff>
    </xdr:to>
    <xdr:sp macro="" textlink="">
      <xdr:nvSpPr>
        <xdr:cNvPr id="595" name="楕円 594"/>
        <xdr:cNvSpPr/>
      </xdr:nvSpPr>
      <xdr:spPr>
        <a:xfrm>
          <a:off x="21272500" y="66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24479</xdr:rowOff>
    </xdr:from>
    <xdr:to>
      <xdr:col>116</xdr:col>
      <xdr:colOff>63500</xdr:colOff>
      <xdr:row>39</xdr:row>
      <xdr:rowOff>34352</xdr:rowOff>
    </xdr:to>
    <xdr:cxnSp macro="">
      <xdr:nvCxnSpPr>
        <xdr:cNvPr id="596" name="直線コネクタ 595"/>
        <xdr:cNvCxnSpPr/>
      </xdr:nvCxnSpPr>
      <xdr:spPr>
        <a:xfrm flipV="1">
          <a:off x="21323300" y="6711029"/>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170431</xdr:rowOff>
    </xdr:from>
    <xdr:to>
      <xdr:col>107</xdr:col>
      <xdr:colOff>101600</xdr:colOff>
      <xdr:row>39</xdr:row>
      <xdr:rowOff>100581</xdr:rowOff>
    </xdr:to>
    <xdr:sp macro="" textlink="">
      <xdr:nvSpPr>
        <xdr:cNvPr id="597" name="楕円 596"/>
        <xdr:cNvSpPr/>
      </xdr:nvSpPr>
      <xdr:spPr>
        <a:xfrm>
          <a:off x="20383500" y="66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34352</xdr:rowOff>
    </xdr:from>
    <xdr:to>
      <xdr:col>111</xdr:col>
      <xdr:colOff>177800</xdr:colOff>
      <xdr:row>39</xdr:row>
      <xdr:rowOff>49781</xdr:rowOff>
    </xdr:to>
    <xdr:cxnSp macro="">
      <xdr:nvCxnSpPr>
        <xdr:cNvPr id="598" name="直線コネクタ 597"/>
        <xdr:cNvCxnSpPr/>
      </xdr:nvCxnSpPr>
      <xdr:spPr>
        <a:xfrm flipV="1">
          <a:off x="20434300" y="6720902"/>
          <a:ext cx="8890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26636</xdr:rowOff>
    </xdr:from>
    <xdr:to>
      <xdr:col>102</xdr:col>
      <xdr:colOff>165100</xdr:colOff>
      <xdr:row>39</xdr:row>
      <xdr:rowOff>128236</xdr:rowOff>
    </xdr:to>
    <xdr:sp macro="" textlink="">
      <xdr:nvSpPr>
        <xdr:cNvPr id="599" name="楕円 598"/>
        <xdr:cNvSpPr/>
      </xdr:nvSpPr>
      <xdr:spPr>
        <a:xfrm>
          <a:off x="19494500" y="6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49781</xdr:rowOff>
    </xdr:from>
    <xdr:to>
      <xdr:col>107</xdr:col>
      <xdr:colOff>50800</xdr:colOff>
      <xdr:row>39</xdr:row>
      <xdr:rowOff>77436</xdr:rowOff>
    </xdr:to>
    <xdr:cxnSp macro="">
      <xdr:nvCxnSpPr>
        <xdr:cNvPr id="600" name="直線コネクタ 599"/>
        <xdr:cNvCxnSpPr/>
      </xdr:nvCxnSpPr>
      <xdr:spPr>
        <a:xfrm flipV="1">
          <a:off x="19545300" y="6736331"/>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40249</xdr:rowOff>
    </xdr:from>
    <xdr:to>
      <xdr:col>98</xdr:col>
      <xdr:colOff>38100</xdr:colOff>
      <xdr:row>39</xdr:row>
      <xdr:rowOff>141849</xdr:rowOff>
    </xdr:to>
    <xdr:sp macro="" textlink="">
      <xdr:nvSpPr>
        <xdr:cNvPr id="601" name="楕円 600"/>
        <xdr:cNvSpPr/>
      </xdr:nvSpPr>
      <xdr:spPr>
        <a:xfrm>
          <a:off x="18605500" y="67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77436</xdr:rowOff>
    </xdr:from>
    <xdr:to>
      <xdr:col>102</xdr:col>
      <xdr:colOff>114300</xdr:colOff>
      <xdr:row>39</xdr:row>
      <xdr:rowOff>91049</xdr:rowOff>
    </xdr:to>
    <xdr:cxnSp macro="">
      <xdr:nvCxnSpPr>
        <xdr:cNvPr id="602" name="直線コネクタ 601"/>
        <xdr:cNvCxnSpPr/>
      </xdr:nvCxnSpPr>
      <xdr:spPr>
        <a:xfrm flipV="1">
          <a:off x="18656300" y="6763986"/>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77663</xdr:rowOff>
    </xdr:from>
    <xdr:ext cx="599010" cy="259045"/>
    <xdr:sp macro="" textlink="">
      <xdr:nvSpPr>
        <xdr:cNvPr id="603" name="n_1aveValue【一般廃棄物処理施設】&#10;一人当たり有形固定資産（償却資産）額"/>
        <xdr:cNvSpPr txBox="1"/>
      </xdr:nvSpPr>
      <xdr:spPr>
        <a:xfrm>
          <a:off x="21011095" y="69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604" name="n_2aveValue【一般廃棄物処理施設】&#10;一人当たり有形固定資産（償却資産）額"/>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605" name="n_3aveValue【一般廃棄物処理施設】&#10;一人当たり有形固定資産（償却資産）額"/>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606" name="n_4aveValue【一般廃棄物処理施設】&#10;一人当たり有形固定資産（償却資産）額"/>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101680</xdr:rowOff>
    </xdr:from>
    <xdr:ext cx="599010" cy="259045"/>
    <xdr:sp macro="" textlink="">
      <xdr:nvSpPr>
        <xdr:cNvPr id="607" name="n_1mainValue【一般廃棄物処理施設】&#10;一人当たり有形固定資産（償却資産）額"/>
        <xdr:cNvSpPr txBox="1"/>
      </xdr:nvSpPr>
      <xdr:spPr>
        <a:xfrm>
          <a:off x="21011095" y="64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117108</xdr:rowOff>
    </xdr:from>
    <xdr:ext cx="599010" cy="259045"/>
    <xdr:sp macro="" textlink="">
      <xdr:nvSpPr>
        <xdr:cNvPr id="608" name="n_2mainValue【一般廃棄物処理施設】&#10;一人当たり有形固定資産（償却資産）額"/>
        <xdr:cNvSpPr txBox="1"/>
      </xdr:nvSpPr>
      <xdr:spPr>
        <a:xfrm>
          <a:off x="20134795" y="646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144763</xdr:rowOff>
    </xdr:from>
    <xdr:ext cx="599010" cy="259045"/>
    <xdr:sp macro="" textlink="">
      <xdr:nvSpPr>
        <xdr:cNvPr id="609" name="n_3mainValue【一般廃棄物処理施設】&#10;一人当たり有形固定資産（償却資産）額"/>
        <xdr:cNvSpPr txBox="1"/>
      </xdr:nvSpPr>
      <xdr:spPr>
        <a:xfrm>
          <a:off x="19245795" y="648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158376</xdr:rowOff>
    </xdr:from>
    <xdr:ext cx="599010" cy="259045"/>
    <xdr:sp macro="" textlink="">
      <xdr:nvSpPr>
        <xdr:cNvPr id="610" name="n_4mainValue【一般廃棄物処理施設】&#10;一人当たり有形固定資産（償却資産）額"/>
        <xdr:cNvSpPr txBox="1"/>
      </xdr:nvSpPr>
      <xdr:spPr>
        <a:xfrm>
          <a:off x="18356795" y="65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52" name="楕円 651"/>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653" name="【保健センター・保健所】&#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94524</xdr:rowOff>
    </xdr:from>
    <xdr:to>
      <xdr:col>81</xdr:col>
      <xdr:colOff>101600</xdr:colOff>
      <xdr:row>61</xdr:row>
      <xdr:rowOff>24674</xdr:rowOff>
    </xdr:to>
    <xdr:sp macro="" textlink="">
      <xdr:nvSpPr>
        <xdr:cNvPr id="654" name="楕円 653"/>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61</xdr:row>
      <xdr:rowOff>8165</xdr:rowOff>
    </xdr:to>
    <xdr:cxnSp macro="">
      <xdr:nvCxnSpPr>
        <xdr:cNvPr id="655" name="直線コネクタ 654"/>
        <xdr:cNvCxnSpPr/>
      </xdr:nvCxnSpPr>
      <xdr:spPr>
        <a:xfrm>
          <a:off x="15481300" y="104323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6" name="楕円 655"/>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145324</xdr:rowOff>
    </xdr:from>
    <xdr:to>
      <xdr:col>81</xdr:col>
      <xdr:colOff>50800</xdr:colOff>
      <xdr:row>61</xdr:row>
      <xdr:rowOff>122465</xdr:rowOff>
    </xdr:to>
    <xdr:cxnSp macro="">
      <xdr:nvCxnSpPr>
        <xdr:cNvPr id="657" name="直線コネクタ 656"/>
        <xdr:cNvCxnSpPr/>
      </xdr:nvCxnSpPr>
      <xdr:spPr>
        <a:xfrm flipV="1">
          <a:off x="14592300" y="1043232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658" name="楕円 657"/>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122465</xdr:rowOff>
    </xdr:to>
    <xdr:cxnSp macro="">
      <xdr:nvCxnSpPr>
        <xdr:cNvPr id="659" name="直線コネクタ 658"/>
        <xdr:cNvCxnSpPr/>
      </xdr:nvCxnSpPr>
      <xdr:spPr>
        <a:xfrm>
          <a:off x="13703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169635</xdr:rowOff>
    </xdr:from>
    <xdr:to>
      <xdr:col>67</xdr:col>
      <xdr:colOff>101600</xdr:colOff>
      <xdr:row>61</xdr:row>
      <xdr:rowOff>99785</xdr:rowOff>
    </xdr:to>
    <xdr:sp macro="" textlink="">
      <xdr:nvSpPr>
        <xdr:cNvPr id="660" name="楕円 659"/>
        <xdr:cNvSpPr/>
      </xdr:nvSpPr>
      <xdr:spPr>
        <a:xfrm>
          <a:off x="12763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48985</xdr:rowOff>
    </xdr:from>
    <xdr:to>
      <xdr:col>71</xdr:col>
      <xdr:colOff>177800</xdr:colOff>
      <xdr:row>61</xdr:row>
      <xdr:rowOff>86541</xdr:rowOff>
    </xdr:to>
    <xdr:cxnSp macro="">
      <xdr:nvCxnSpPr>
        <xdr:cNvPr id="661" name="直線コネクタ 660"/>
        <xdr:cNvCxnSpPr/>
      </xdr:nvCxnSpPr>
      <xdr:spPr>
        <a:xfrm>
          <a:off x="12814300" y="1050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15801</xdr:rowOff>
    </xdr:from>
    <xdr:ext cx="405111" cy="259045"/>
    <xdr:sp macro="" textlink="">
      <xdr:nvSpPr>
        <xdr:cNvPr id="666" name="n_1mainValue【保健センター・保健所】&#10;有形固定資産減価償却率"/>
        <xdr:cNvSpPr txBox="1"/>
      </xdr:nvSpPr>
      <xdr:spPr>
        <a:xfrm>
          <a:off x="15266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7"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668" name="n_3mainValue【保健センター・保健所】&#10;有形固定資産減価償却率"/>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90912</xdr:rowOff>
    </xdr:from>
    <xdr:ext cx="405111" cy="259045"/>
    <xdr:sp macro="" textlink="">
      <xdr:nvSpPr>
        <xdr:cNvPr id="669" name="n_4mainValue【保健センター・保健所】&#10;有形固定資産減価償却率"/>
        <xdr:cNvSpPr txBox="1"/>
      </xdr:nvSpPr>
      <xdr:spPr>
        <a:xfrm>
          <a:off x="12611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07" name="楕円 706"/>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8" name="【保健センター・保健所】&#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709" name="楕円 708"/>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710" name="直線コネクタ 709"/>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11" name="楕円 710"/>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11430</xdr:rowOff>
    </xdr:to>
    <xdr:cxnSp macro="">
      <xdr:nvCxnSpPr>
        <xdr:cNvPr id="712" name="直線コネクタ 711"/>
        <xdr:cNvCxnSpPr/>
      </xdr:nvCxnSpPr>
      <xdr:spPr>
        <a:xfrm flipV="1">
          <a:off x="20434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13" name="楕円 712"/>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16002</xdr:rowOff>
    </xdr:to>
    <xdr:cxnSp macro="">
      <xdr:nvCxnSpPr>
        <xdr:cNvPr id="714" name="直線コネクタ 713"/>
        <xdr:cNvCxnSpPr/>
      </xdr:nvCxnSpPr>
      <xdr:spPr>
        <a:xfrm flipV="1">
          <a:off x="19545300" y="1081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715" name="楕円 714"/>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16002</xdr:rowOff>
    </xdr:to>
    <xdr:cxnSp macro="">
      <xdr:nvCxnSpPr>
        <xdr:cNvPr id="716" name="直線コネクタ 715"/>
        <xdr:cNvCxnSpPr/>
      </xdr:nvCxnSpPr>
      <xdr:spPr>
        <a:xfrm>
          <a:off x="18656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721"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22"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23" name="n_3main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724" name="n_4mainValue【保健センター・保健所】&#10;一人当たり面積"/>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66" name="楕円 765"/>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767" name="【消防施設】&#10;有形固定資産減価償却率該当値テキスト"/>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82006</xdr:rowOff>
    </xdr:from>
    <xdr:to>
      <xdr:col>81</xdr:col>
      <xdr:colOff>101600</xdr:colOff>
      <xdr:row>80</xdr:row>
      <xdr:rowOff>12156</xdr:rowOff>
    </xdr:to>
    <xdr:sp macro="" textlink="">
      <xdr:nvSpPr>
        <xdr:cNvPr id="768" name="楕円 767"/>
        <xdr:cNvSpPr/>
      </xdr:nvSpPr>
      <xdr:spPr>
        <a:xfrm>
          <a:off x="15430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132806</xdr:rowOff>
    </xdr:to>
    <xdr:cxnSp macro="">
      <xdr:nvCxnSpPr>
        <xdr:cNvPr id="769" name="直線コネクタ 768"/>
        <xdr:cNvCxnSpPr/>
      </xdr:nvCxnSpPr>
      <xdr:spPr>
        <a:xfrm flipV="1">
          <a:off x="15481300" y="136740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770" name="楕円 769"/>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132806</xdr:rowOff>
    </xdr:from>
    <xdr:to>
      <xdr:col>81</xdr:col>
      <xdr:colOff>50800</xdr:colOff>
      <xdr:row>81</xdr:row>
      <xdr:rowOff>144236</xdr:rowOff>
    </xdr:to>
    <xdr:cxnSp macro="">
      <xdr:nvCxnSpPr>
        <xdr:cNvPr id="771" name="直線コネクタ 770"/>
        <xdr:cNvCxnSpPr/>
      </xdr:nvCxnSpPr>
      <xdr:spPr>
        <a:xfrm flipV="1">
          <a:off x="14592300" y="13677356"/>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59145</xdr:rowOff>
    </xdr:from>
    <xdr:to>
      <xdr:col>72</xdr:col>
      <xdr:colOff>38100</xdr:colOff>
      <xdr:row>81</xdr:row>
      <xdr:rowOff>160745</xdr:rowOff>
    </xdr:to>
    <xdr:sp macro="" textlink="">
      <xdr:nvSpPr>
        <xdr:cNvPr id="772" name="楕円 771"/>
        <xdr:cNvSpPr/>
      </xdr:nvSpPr>
      <xdr:spPr>
        <a:xfrm>
          <a:off x="13652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81</xdr:row>
      <xdr:rowOff>144236</xdr:rowOff>
    </xdr:to>
    <xdr:cxnSp macro="">
      <xdr:nvCxnSpPr>
        <xdr:cNvPr id="773" name="直線コネクタ 772"/>
        <xdr:cNvCxnSpPr/>
      </xdr:nvCxnSpPr>
      <xdr:spPr>
        <a:xfrm>
          <a:off x="13703300" y="13997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4" name="楕円 773"/>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82</xdr:row>
      <xdr:rowOff>46264</xdr:rowOff>
    </xdr:to>
    <xdr:cxnSp macro="">
      <xdr:nvCxnSpPr>
        <xdr:cNvPr id="775" name="直線コネクタ 774"/>
        <xdr:cNvCxnSpPr/>
      </xdr:nvCxnSpPr>
      <xdr:spPr>
        <a:xfrm flipV="1">
          <a:off x="12814300" y="1399739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8" name="n_3ave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9" name="n_4aveValue【消防施設】&#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28683</xdr:rowOff>
    </xdr:from>
    <xdr:ext cx="405111" cy="259045"/>
    <xdr:sp macro="" textlink="">
      <xdr:nvSpPr>
        <xdr:cNvPr id="780" name="n_1mainValue【消防施設】&#10;有形固定資産減価償却率"/>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781" name="n_2mainValue【消防施設】&#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5822</xdr:rowOff>
    </xdr:from>
    <xdr:ext cx="405111" cy="259045"/>
    <xdr:sp macro="" textlink="">
      <xdr:nvSpPr>
        <xdr:cNvPr id="782" name="n_3mainValue【消防施設】&#10;有形固定資産減価償却率"/>
        <xdr:cNvSpPr txBox="1"/>
      </xdr:nvSpPr>
      <xdr:spPr>
        <a:xfrm>
          <a:off x="13500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783" name="n_4mainValue【消防施設】&#10;有形固定資産減価償却率"/>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810" name="【消防施設】&#10;一人当たり面積平均値テキスト"/>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21" name="楕円 820"/>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822"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19304</xdr:rowOff>
    </xdr:from>
    <xdr:to>
      <xdr:col>112</xdr:col>
      <xdr:colOff>38100</xdr:colOff>
      <xdr:row>85</xdr:row>
      <xdr:rowOff>120904</xdr:rowOff>
    </xdr:to>
    <xdr:sp macro="" textlink="">
      <xdr:nvSpPr>
        <xdr:cNvPr id="823" name="楕円 822"/>
        <xdr:cNvSpPr/>
      </xdr:nvSpPr>
      <xdr:spPr>
        <a:xfrm>
          <a:off x="21272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70104</xdr:rowOff>
    </xdr:to>
    <xdr:cxnSp macro="">
      <xdr:nvCxnSpPr>
        <xdr:cNvPr id="824" name="直線コネクタ 823"/>
        <xdr:cNvCxnSpPr/>
      </xdr:nvCxnSpPr>
      <xdr:spPr>
        <a:xfrm flipV="1">
          <a:off x="21323300" y="1464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5" name="楕円 824"/>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70104</xdr:rowOff>
    </xdr:from>
    <xdr:to>
      <xdr:col>111</xdr:col>
      <xdr:colOff>177800</xdr:colOff>
      <xdr:row>85</xdr:row>
      <xdr:rowOff>72389</xdr:rowOff>
    </xdr:to>
    <xdr:cxnSp macro="">
      <xdr:nvCxnSpPr>
        <xdr:cNvPr id="826" name="直線コネクタ 825"/>
        <xdr:cNvCxnSpPr/>
      </xdr:nvCxnSpPr>
      <xdr:spPr>
        <a:xfrm flipV="1">
          <a:off x="20434300" y="1464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23876</xdr:rowOff>
    </xdr:from>
    <xdr:to>
      <xdr:col>102</xdr:col>
      <xdr:colOff>165100</xdr:colOff>
      <xdr:row>85</xdr:row>
      <xdr:rowOff>125476</xdr:rowOff>
    </xdr:to>
    <xdr:sp macro="" textlink="">
      <xdr:nvSpPr>
        <xdr:cNvPr id="827" name="楕円 826"/>
        <xdr:cNvSpPr/>
      </xdr:nvSpPr>
      <xdr:spPr>
        <a:xfrm>
          <a:off x="19494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74676</xdr:rowOff>
    </xdr:to>
    <xdr:cxnSp macro="">
      <xdr:nvCxnSpPr>
        <xdr:cNvPr id="828" name="直線コネクタ 827"/>
        <xdr:cNvCxnSpPr/>
      </xdr:nvCxnSpPr>
      <xdr:spPr>
        <a:xfrm flipV="1">
          <a:off x="19545300" y="1464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829" name="楕円 828"/>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74676</xdr:rowOff>
    </xdr:from>
    <xdr:to>
      <xdr:col>102</xdr:col>
      <xdr:colOff>114300</xdr:colOff>
      <xdr:row>85</xdr:row>
      <xdr:rowOff>76963</xdr:rowOff>
    </xdr:to>
    <xdr:cxnSp macro="">
      <xdr:nvCxnSpPr>
        <xdr:cNvPr id="830" name="直線コネクタ 829"/>
        <xdr:cNvCxnSpPr/>
      </xdr:nvCxnSpPr>
      <xdr:spPr>
        <a:xfrm flipV="1">
          <a:off x="18656300" y="1464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32" name="n_2aveValue【消防施設】&#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112031</xdr:rowOff>
    </xdr:from>
    <xdr:ext cx="469744" cy="259045"/>
    <xdr:sp macro="" textlink="">
      <xdr:nvSpPr>
        <xdr:cNvPr id="835" name="n_1mainValue【消防施設】&#10;一人当たり面積"/>
        <xdr:cNvSpPr txBox="1"/>
      </xdr:nvSpPr>
      <xdr:spPr>
        <a:xfrm>
          <a:off x="21075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6"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116603</xdr:rowOff>
    </xdr:from>
    <xdr:ext cx="469744" cy="259045"/>
    <xdr:sp macro="" textlink="">
      <xdr:nvSpPr>
        <xdr:cNvPr id="837" name="n_3mainValue【消防施設】&#10;一人当たり面積"/>
        <xdr:cNvSpPr txBox="1"/>
      </xdr:nvSpPr>
      <xdr:spPr>
        <a:xfrm>
          <a:off x="19310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838" name="n_4mainValue【消防施設】&#10;一人当たり面積"/>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9" name="【庁舎】&#10;有形固定資産減価償却率平均値テキスト"/>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27032</xdr:rowOff>
    </xdr:from>
    <xdr:to>
      <xdr:col>85</xdr:col>
      <xdr:colOff>177800</xdr:colOff>
      <xdr:row>101</xdr:row>
      <xdr:rowOff>128632</xdr:rowOff>
    </xdr:to>
    <xdr:sp macro="" textlink="">
      <xdr:nvSpPr>
        <xdr:cNvPr id="880" name="楕円 879"/>
        <xdr:cNvSpPr/>
      </xdr:nvSpPr>
      <xdr:spPr>
        <a:xfrm>
          <a:off x="16268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49909</xdr:rowOff>
    </xdr:from>
    <xdr:ext cx="405111" cy="259045"/>
    <xdr:sp macro="" textlink="">
      <xdr:nvSpPr>
        <xdr:cNvPr id="881" name="【庁舎】&#10;有形固定資産減価償却率該当値テキスト"/>
        <xdr:cNvSpPr txBox="1"/>
      </xdr:nvSpPr>
      <xdr:spPr>
        <a:xfrm>
          <a:off x="1635760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882" name="楕円 881"/>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107224</xdr:rowOff>
    </xdr:to>
    <xdr:cxnSp macro="">
      <xdr:nvCxnSpPr>
        <xdr:cNvPr id="883" name="直線コネクタ 882"/>
        <xdr:cNvCxnSpPr/>
      </xdr:nvCxnSpPr>
      <xdr:spPr>
        <a:xfrm flipV="1">
          <a:off x="15481300" y="173942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884" name="楕円 883"/>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107224</xdr:rowOff>
    </xdr:from>
    <xdr:to>
      <xdr:col>81</xdr:col>
      <xdr:colOff>50800</xdr:colOff>
      <xdr:row>102</xdr:row>
      <xdr:rowOff>92529</xdr:rowOff>
    </xdr:to>
    <xdr:cxnSp macro="">
      <xdr:nvCxnSpPr>
        <xdr:cNvPr id="885" name="直線コネクタ 884"/>
        <xdr:cNvCxnSpPr/>
      </xdr:nvCxnSpPr>
      <xdr:spPr>
        <a:xfrm flipV="1">
          <a:off x="14592300" y="1742367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886" name="楕円 885"/>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107</xdr:row>
      <xdr:rowOff>131718</xdr:rowOff>
    </xdr:to>
    <xdr:cxnSp macro="">
      <xdr:nvCxnSpPr>
        <xdr:cNvPr id="887" name="直線コネクタ 886"/>
        <xdr:cNvCxnSpPr/>
      </xdr:nvCxnSpPr>
      <xdr:spPr>
        <a:xfrm flipV="1">
          <a:off x="13703300" y="17580429"/>
          <a:ext cx="889000" cy="89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888" name="楕円 887"/>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115388</xdr:rowOff>
    </xdr:from>
    <xdr:to>
      <xdr:col>71</xdr:col>
      <xdr:colOff>177800</xdr:colOff>
      <xdr:row>107</xdr:row>
      <xdr:rowOff>131718</xdr:rowOff>
    </xdr:to>
    <xdr:cxnSp macro="">
      <xdr:nvCxnSpPr>
        <xdr:cNvPr id="889" name="直線コネクタ 888"/>
        <xdr:cNvCxnSpPr/>
      </xdr:nvCxnSpPr>
      <xdr:spPr>
        <a:xfrm>
          <a:off x="12814300" y="184605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0"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891"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894" name="n_1mainValue【庁舎】&#10;有形固定資産減価償却率"/>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895" name="n_2mainValue【庁舎】&#10;有形固定資産減価償却率"/>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896" name="n_3mainValue【庁舎】&#10;有形固定資産減価償却率"/>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897" name="n_4mainValue【庁舎】&#10;有形固定資産減価償却率"/>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80918</xdr:rowOff>
    </xdr:from>
    <xdr:to>
      <xdr:col>116</xdr:col>
      <xdr:colOff>114300</xdr:colOff>
      <xdr:row>106</xdr:row>
      <xdr:rowOff>11068</xdr:rowOff>
    </xdr:to>
    <xdr:sp macro="" textlink="">
      <xdr:nvSpPr>
        <xdr:cNvPr id="939" name="楕円 938"/>
        <xdr:cNvSpPr/>
      </xdr:nvSpPr>
      <xdr:spPr>
        <a:xfrm>
          <a:off x="22110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103795</xdr:rowOff>
    </xdr:from>
    <xdr:ext cx="469744" cy="259045"/>
    <xdr:sp macro="" textlink="">
      <xdr:nvSpPr>
        <xdr:cNvPr id="940" name="【庁舎】&#10;一人当たり面積該当値テキスト"/>
        <xdr:cNvSpPr txBox="1"/>
      </xdr:nvSpPr>
      <xdr:spPr>
        <a:xfrm>
          <a:off x="22199600" y="1793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941" name="楕円 940"/>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131718</xdr:rowOff>
    </xdr:from>
    <xdr:to>
      <xdr:col>116</xdr:col>
      <xdr:colOff>63500</xdr:colOff>
      <xdr:row>105</xdr:row>
      <xdr:rowOff>141514</xdr:rowOff>
    </xdr:to>
    <xdr:cxnSp macro="">
      <xdr:nvCxnSpPr>
        <xdr:cNvPr id="942" name="直線コネクタ 941"/>
        <xdr:cNvCxnSpPr/>
      </xdr:nvCxnSpPr>
      <xdr:spPr>
        <a:xfrm flipV="1">
          <a:off x="21323300" y="1813396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144599</xdr:rowOff>
    </xdr:from>
    <xdr:to>
      <xdr:col>107</xdr:col>
      <xdr:colOff>101600</xdr:colOff>
      <xdr:row>104</xdr:row>
      <xdr:rowOff>74749</xdr:rowOff>
    </xdr:to>
    <xdr:sp macro="" textlink="">
      <xdr:nvSpPr>
        <xdr:cNvPr id="943" name="楕円 942"/>
        <xdr:cNvSpPr/>
      </xdr:nvSpPr>
      <xdr:spPr>
        <a:xfrm>
          <a:off x="20383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23949</xdr:rowOff>
    </xdr:from>
    <xdr:to>
      <xdr:col>111</xdr:col>
      <xdr:colOff>177800</xdr:colOff>
      <xdr:row>105</xdr:row>
      <xdr:rowOff>141514</xdr:rowOff>
    </xdr:to>
    <xdr:cxnSp macro="">
      <xdr:nvCxnSpPr>
        <xdr:cNvPr id="944" name="直線コネクタ 943"/>
        <xdr:cNvCxnSpPr/>
      </xdr:nvCxnSpPr>
      <xdr:spPr>
        <a:xfrm>
          <a:off x="20434300" y="17854749"/>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945" name="楕円 944"/>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23949</xdr:rowOff>
    </xdr:from>
    <xdr:to>
      <xdr:col>107</xdr:col>
      <xdr:colOff>50800</xdr:colOff>
      <xdr:row>106</xdr:row>
      <xdr:rowOff>10886</xdr:rowOff>
    </xdr:to>
    <xdr:cxnSp macro="">
      <xdr:nvCxnSpPr>
        <xdr:cNvPr id="946" name="直線コネクタ 945"/>
        <xdr:cNvCxnSpPr/>
      </xdr:nvCxnSpPr>
      <xdr:spPr>
        <a:xfrm flipV="1">
          <a:off x="19545300" y="1785474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142966</xdr:rowOff>
    </xdr:from>
    <xdr:to>
      <xdr:col>98</xdr:col>
      <xdr:colOff>38100</xdr:colOff>
      <xdr:row>106</xdr:row>
      <xdr:rowOff>73116</xdr:rowOff>
    </xdr:to>
    <xdr:sp macro="" textlink="">
      <xdr:nvSpPr>
        <xdr:cNvPr id="947" name="楕円 946"/>
        <xdr:cNvSpPr/>
      </xdr:nvSpPr>
      <xdr:spPr>
        <a:xfrm>
          <a:off x="18605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22316</xdr:rowOff>
    </xdr:to>
    <xdr:cxnSp macro="">
      <xdr:nvCxnSpPr>
        <xdr:cNvPr id="948" name="直線コネクタ 947"/>
        <xdr:cNvCxnSpPr/>
      </xdr:nvCxnSpPr>
      <xdr:spPr>
        <a:xfrm flipV="1">
          <a:off x="18656300" y="181845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49" name="n_1aveValue【庁舎】&#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0" name="n_2ave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52" name="n_4aveValue【庁舎】&#10;一人当たり面積"/>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37391</xdr:rowOff>
    </xdr:from>
    <xdr:ext cx="469744" cy="259045"/>
    <xdr:sp macro="" textlink="">
      <xdr:nvSpPr>
        <xdr:cNvPr id="953" name="n_1main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91276</xdr:rowOff>
    </xdr:from>
    <xdr:ext cx="469744" cy="259045"/>
    <xdr:sp macro="" textlink="">
      <xdr:nvSpPr>
        <xdr:cNvPr id="954" name="n_2mainValue【庁舎】&#10;一人当たり面積"/>
        <xdr:cNvSpPr txBox="1"/>
      </xdr:nvSpPr>
      <xdr:spPr>
        <a:xfrm>
          <a:off x="20199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955" name="n_3mainValue【庁舎】&#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89643</xdr:rowOff>
    </xdr:from>
    <xdr:ext cx="469744" cy="259045"/>
    <xdr:sp macro="" textlink="">
      <xdr:nvSpPr>
        <xdr:cNvPr id="956" name="n_4mainValue【庁舎】&#10;一人当たり面積"/>
        <xdr:cNvSpPr txBox="1"/>
      </xdr:nvSpPr>
      <xdr:spPr>
        <a:xfrm>
          <a:off x="18421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類似団体と比較して、有形固定資産減価償却率が特に高い施設は、一般廃棄物処理施設、福祉施設である。消防施設については、令和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年度に施設が建設されたため以前より改善された。庁舎については、平成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と比較すると高い水準となっていたが、令和元年度に新庁舎が建設されたことにより類似団体より低い数値になっている。また、図書館、市民会館については、一人当たり面積が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と県内都市の中で最も高い）に加え、市内に核となる産業がないことなどから、財政基盤が弱く、類似団体平均を大きく下回っている。今後も、普通交付税における合併優遇措置の終了による影響を考慮し、組織のスリム化や公共施設保有量の縮減を図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％から改善傾向にあったが、令和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であったものの県内都市の中では最も高くなっている。普通交付税における合併優遇措置の終了の影響や、扶助費が他団体に比べ高いこともあり、類似団体平均を上回っている。現在、第４次行政改革に着手し、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15663</xdr:rowOff>
    </xdr:from>
    <xdr:to>
      <xdr:col>23</xdr:col>
      <xdr:colOff>133350</xdr:colOff>
      <xdr:row>67</xdr:row>
      <xdr:rowOff>71967</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15028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130810</xdr:rowOff>
    </xdr:from>
    <xdr:to>
      <xdr:col>19</xdr:col>
      <xdr:colOff>133350</xdr:colOff>
      <xdr:row>67</xdr:row>
      <xdr:rowOff>71967</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14465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130810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134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34290</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124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136313</xdr:rowOff>
    </xdr:from>
    <xdr:to>
      <xdr:col>23</xdr:col>
      <xdr:colOff>184150</xdr:colOff>
      <xdr:row>67</xdr:row>
      <xdr:rowOff>66463</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32190</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第２次職員定員適正化計画に基づき、職員数の削減など人件費の抑制を図っているところであるが、前年度と比較して増加しており、類似団体平均を上回っている。前年度からの増加要因としては、新型コロナウイルス感染症対策として、ワクチン接種事業等を実施したことがあげられる。今後も民間委託や指定管理者制度の積極的な導入により物件費については上昇が見込まれるが、組織のスリム化や公共施設の適正配置などを推進し、徹底したコスト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28418</xdr:rowOff>
    </xdr:from>
    <xdr:to>
      <xdr:col>23</xdr:col>
      <xdr:colOff>133350</xdr:colOff>
      <xdr:row>82</xdr:row>
      <xdr:rowOff>54113</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087318"/>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148382</xdr:rowOff>
    </xdr:from>
    <xdr:to>
      <xdr:col>19</xdr:col>
      <xdr:colOff>133350</xdr:colOff>
      <xdr:row>82</xdr:row>
      <xdr:rowOff>28418</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035832"/>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148382</xdr:rowOff>
    </xdr:from>
    <xdr:to>
      <xdr:col>15</xdr:col>
      <xdr:colOff>82550</xdr:colOff>
      <xdr:row>81</xdr:row>
      <xdr:rowOff>157014</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2336800" y="14035832"/>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144266</xdr:rowOff>
    </xdr:from>
    <xdr:to>
      <xdr:col>11</xdr:col>
      <xdr:colOff>31750</xdr:colOff>
      <xdr:row>81</xdr:row>
      <xdr:rowOff>157014</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4031716"/>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3313</xdr:rowOff>
    </xdr:from>
    <xdr:to>
      <xdr:col>23</xdr:col>
      <xdr:colOff>184150</xdr:colOff>
      <xdr:row>82</xdr:row>
      <xdr:rowOff>104913</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0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146840</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03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149068</xdr:rowOff>
    </xdr:from>
    <xdr:to>
      <xdr:col>19</xdr:col>
      <xdr:colOff>184150</xdr:colOff>
      <xdr:row>82</xdr:row>
      <xdr:rowOff>79218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63995</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12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97582</xdr:rowOff>
    </xdr:from>
    <xdr:to>
      <xdr:col>15</xdr:col>
      <xdr:colOff>133350</xdr:colOff>
      <xdr:row>82</xdr:row>
      <xdr:rowOff>27732</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3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12509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40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106214</xdr:rowOff>
    </xdr:from>
    <xdr:to>
      <xdr:col>11</xdr:col>
      <xdr:colOff>82550</xdr:colOff>
      <xdr:row>82</xdr:row>
      <xdr:rowOff>36364</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3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21141</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40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93466</xdr:rowOff>
    </xdr:from>
    <xdr:to>
      <xdr:col>7</xdr:col>
      <xdr:colOff>31750</xdr:colOff>
      <xdr:row>82</xdr:row>
      <xdr:rowOff>23616</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39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8393</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406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国家公務員の水準を下回っているものの、類似団体平均よりやや高い指数となっている。今後もより一層、給与の適正化と計画に沿った適正な定員管理に努める。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flipV="1">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71" name="直線コネクタ 270">
          <a:extLst>
            <a:ext uri="{FF2B5EF4-FFF2-40B4-BE49-F238E27FC236}">
              <a16:creationId xmlns="" xmlns:a16="http://schemas.microsoft.com/office/drawing/2014/main" id="{00000000-0008-0000-0300-00000F010000}"/>
            </a:ext>
          </a:extLst>
        </xdr:cNvPr>
        <xdr:cNvCxnSpPr/>
      </xdr:nvCxnSpPr>
      <xdr:spPr>
        <a:xfrm flipV="1">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2" name="給与水準   （国との比較）該当値テキスト">
          <a:extLst>
            <a:ext uri="{FF2B5EF4-FFF2-40B4-BE49-F238E27FC236}">
              <a16:creationId xmlns="" xmlns:a16="http://schemas.microsoft.com/office/drawing/2014/main" id="{00000000-0008-0000-0300-00001A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9" name="楕円 288">
          <a:extLst>
            <a:ext uri="{FF2B5EF4-FFF2-40B4-BE49-F238E27FC236}">
              <a16:creationId xmlns="" xmlns:a16="http://schemas.microsoft.com/office/drawing/2014/main" id="{00000000-0008-0000-0300-000021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合併により肥大化した総職員数（平成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人）を、退職者の不補充や組織機構の再編などにより、年次的に削減しているが、類似団体平均を上回っている状況である。厳しい財政状況に鑑み、さらなる職員数の削減に取り組む必要があ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月の総職員数を</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人とする削減目標を掲げ、適正な職員定員管理に努める。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117496</xdr:rowOff>
    </xdr:from>
    <xdr:to>
      <xdr:col>81</xdr:col>
      <xdr:colOff>44450</xdr:colOff>
      <xdr:row>60</xdr:row>
      <xdr:rowOff>125137</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404496"/>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108648</xdr:rowOff>
    </xdr:from>
    <xdr:to>
      <xdr:col>77</xdr:col>
      <xdr:colOff>44450</xdr:colOff>
      <xdr:row>60</xdr:row>
      <xdr:rowOff>117496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39564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82106</xdr:rowOff>
    </xdr:from>
    <xdr:to>
      <xdr:col>72</xdr:col>
      <xdr:colOff>203200</xdr:colOff>
      <xdr:row>60</xdr:row>
      <xdr:rowOff>108648</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036910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80497</xdr:rowOff>
    </xdr:from>
    <xdr:to>
      <xdr:col>68</xdr:col>
      <xdr:colOff>152400</xdr:colOff>
      <xdr:row>60</xdr:row>
      <xdr:rowOff>82106</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036749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74337</xdr:rowOff>
    </xdr:from>
    <xdr:to>
      <xdr:col>81</xdr:col>
      <xdr:colOff>95250</xdr:colOff>
      <xdr:row>61</xdr:row>
      <xdr:rowOff>4487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46414</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3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66696</xdr:rowOff>
    </xdr:from>
    <xdr:to>
      <xdr:col>77</xdr:col>
      <xdr:colOff>95250</xdr:colOff>
      <xdr:row>60</xdr:row>
      <xdr:rowOff>168296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153073</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44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57848</xdr:rowOff>
    </xdr:from>
    <xdr:to>
      <xdr:col>73</xdr:col>
      <xdr:colOff>44450</xdr:colOff>
      <xdr:row>60</xdr:row>
      <xdr:rowOff>159448</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144225</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31306</xdr:rowOff>
    </xdr:from>
    <xdr:to>
      <xdr:col>68</xdr:col>
      <xdr:colOff>203200</xdr:colOff>
      <xdr:row>60</xdr:row>
      <xdr:rowOff>132906</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117683</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29697</xdr:rowOff>
    </xdr:from>
    <xdr:to>
      <xdr:col>64</xdr:col>
      <xdr:colOff>152400</xdr:colOff>
      <xdr:row>60</xdr:row>
      <xdr:rowOff>131297</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116074</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40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統合整備事業等の元金償還が開始され、前年度と比較して上昇しているが、類似団体平均は下回っている。今後、市の所有する公共施設の大半が老朽化しており、その更新事業や義務教育学校の建設工事に伴う新発債発行額の大幅な増が見込まれるため、今後とも緊急度や市民ニーズを的確に把握した事業選択を図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167217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9769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102870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102870</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将来負担比率は算出されていない。主な要因としては、退職者不補充による定員管理により退職手当負担見込額が抑制されていることや、公債費に係る基準財政需要額算入見込額の増、基金運用等による充当可能基金の増があげられる。今後も行財政改革を進め、後世への負担を少しでも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ラスパイレス指数は、類似団体平均よりやや高い指数となっているが、業務委託やアウトソーシングへの移行、新規採用の抑制等の効果により、引き続き人件費総額の適正化に努める。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106426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413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106426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381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69850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69850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これまで類似団体平均よりやや高い水準となっていたが、令和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ロナ対策として一時的に実施していた学校給食費の無償化が終了したことにより数値は改善し、平均に近い数値となっている。今後も、指定管理者制度の拡大及び民間委託の推進により物件費は上昇することが見込まれるが、人件費を抑制するなど、全体として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46990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28168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46990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77470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87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77470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％と県内都市の中で最も高い）や生活保護率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）が非常に高く、類似団体中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％を占めている。生活保護率は、コロナウイルス感染症の影響もあり、やや増加しているが、生活保護受給者に対する就労支援により自立を進めるなど、今後さらなる扶助費の抑制に努める。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98425</xdr:rowOff>
    </xdr:from>
    <xdr:to>
      <xdr:col>24</xdr:col>
      <xdr:colOff>25400</xdr:colOff>
      <xdr:row>59</xdr:row>
      <xdr:rowOff>107950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987800" y="10213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98425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3098800" y="102235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22225</xdr:rowOff>
    </xdr:from>
    <xdr:to>
      <xdr:col>15</xdr:col>
      <xdr:colOff>98425</xdr:colOff>
      <xdr:row>60</xdr:row>
      <xdr:rowOff>98425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10309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22225</xdr:rowOff>
    </xdr:from>
    <xdr:to>
      <xdr:col>11</xdr:col>
      <xdr:colOff>9525</xdr:colOff>
      <xdr:row>60</xdr:row>
      <xdr:rowOff>98425</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flipV="1">
          <a:off x="1320800" y="10309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47625</xdr:rowOff>
    </xdr:from>
    <xdr:to>
      <xdr:col>15</xdr:col>
      <xdr:colOff>149225</xdr:colOff>
      <xdr:row>60</xdr:row>
      <xdr:rowOff>149225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134002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142875</xdr:rowOff>
    </xdr:from>
    <xdr:to>
      <xdr:col>11</xdr:col>
      <xdr:colOff>60325</xdr:colOff>
      <xdr:row>60</xdr:row>
      <xdr:rowOff>73025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57802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47625</xdr:rowOff>
    </xdr:from>
    <xdr:to>
      <xdr:col>6</xdr:col>
      <xdr:colOff>171450</xdr:colOff>
      <xdr:row>60</xdr:row>
      <xdr:rowOff>149225</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134002</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に伴い、介護保険事業特別会計に対する繰出金等が増加傾向にあったが、類似団体の平均程度となっている。現在、介護予防事業等の推進に取り組むことにより、サービス給付費の抑制に努めているところであるが、今後も特別会計の財政の健全化に取り組み、基準外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167822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57</xdr:row>
      <xdr:rowOff>167822</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156935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57</xdr:row>
      <xdr:rowOff>113393</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72136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1849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44704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44704</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6098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143002</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flipV="1">
          <a:off x="13004800" y="6098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合併以降地方債の発行を抑制したことや繰上償還を実施したことで、年々減少傾向にあった。しかし、近年は義務教育学校の建設や公共施設の老朽化が進行していることから、旧合併特例債等の地方債を財源とした各種の事業を進めており、公債費は増加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年度は類似団体平均を上回っており、今後も新発債の発行に伴う公債費の増が見込まれるが、適正な事業選択を行い、計画的な地方債の発行と世代間の負担の平準化に努める。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79</xdr:row>
      <xdr:rowOff>10413</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3987800" y="13372085"/>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170435</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3098800" y="132806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106426</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3280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106426</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a:off x="1320800" y="131434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168148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5671800" y="134178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78</xdr:row>
      <xdr:rowOff>168148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4782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149861</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104139</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108546</xdr:rowOff>
    </xdr:from>
    <xdr:to>
      <xdr:col>29</xdr:col>
      <xdr:colOff>127000</xdr:colOff>
      <xdr:row>16</xdr:row>
      <xdr:rowOff>147367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2899371"/>
          <a:ext cx="647700" cy="3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147367</xdr:rowOff>
    </xdr:from>
    <xdr:to>
      <xdr:col>26</xdr:col>
      <xdr:colOff>50800</xdr:colOff>
      <xdr:row>16</xdr:row>
      <xdr:rowOff>155162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2938192"/>
          <a:ext cx="698500" cy="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155162</xdr:rowOff>
    </xdr:from>
    <xdr:to>
      <xdr:col>22</xdr:col>
      <xdr:colOff>114300</xdr:colOff>
      <xdr:row>16</xdr:row>
      <xdr:rowOff>158372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2945987"/>
          <a:ext cx="698500" cy="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158372</xdr:rowOff>
    </xdr:from>
    <xdr:to>
      <xdr:col>18</xdr:col>
      <xdr:colOff>177800</xdr:colOff>
      <xdr:row>16</xdr:row>
      <xdr:rowOff>159336</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2949197"/>
          <a:ext cx="698500" cy="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57746</xdr:rowOff>
    </xdr:from>
    <xdr:to>
      <xdr:col>29</xdr:col>
      <xdr:colOff>177800</xdr:colOff>
      <xdr:row>16</xdr:row>
      <xdr:rowOff>159346</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284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74273</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69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96567</xdr:rowOff>
    </xdr:from>
    <xdr:to>
      <xdr:col>26</xdr:col>
      <xdr:colOff>101600</xdr:colOff>
      <xdr:row>17</xdr:row>
      <xdr:rowOff>26717</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288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36894</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265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104362</xdr:rowOff>
    </xdr:from>
    <xdr:to>
      <xdr:col>22</xdr:col>
      <xdr:colOff>165100</xdr:colOff>
      <xdr:row>17</xdr:row>
      <xdr:rowOff>34512</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289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44689</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26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107572</xdr:rowOff>
    </xdr:from>
    <xdr:to>
      <xdr:col>19</xdr:col>
      <xdr:colOff>38100</xdr:colOff>
      <xdr:row>17</xdr:row>
      <xdr:rowOff>37722</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289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47899</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26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108536</xdr:rowOff>
    </xdr:from>
    <xdr:to>
      <xdr:col>15</xdr:col>
      <xdr:colOff>101600</xdr:colOff>
      <xdr:row>17</xdr:row>
      <xdr:rowOff>38686</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289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48863</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266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40704</xdr:rowOff>
    </xdr:from>
    <xdr:to>
      <xdr:col>29</xdr:col>
      <xdr:colOff>127000</xdr:colOff>
      <xdr:row>37</xdr:row>
      <xdr:rowOff>150317</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003800" y="7165404"/>
          <a:ext cx="6477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150317</xdr:rowOff>
    </xdr:from>
    <xdr:to>
      <xdr:col>26</xdr:col>
      <xdr:colOff>50800</xdr:colOff>
      <xdr:row>37</xdr:row>
      <xdr:rowOff>171768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4305300" y="7275017"/>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161881</xdr:rowOff>
    </xdr:from>
    <xdr:to>
      <xdr:col>22</xdr:col>
      <xdr:colOff>114300</xdr:colOff>
      <xdr:row>37</xdr:row>
      <xdr:rowOff>171768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7286581"/>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161881</xdr:rowOff>
    </xdr:from>
    <xdr:to>
      <xdr:col>18</xdr:col>
      <xdr:colOff>177800</xdr:colOff>
      <xdr:row>37</xdr:row>
      <xdr:rowOff>196076</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2908300" y="7286581"/>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161354</xdr:rowOff>
    </xdr:from>
    <xdr:to>
      <xdr:col>29</xdr:col>
      <xdr:colOff>177800</xdr:colOff>
      <xdr:row>37</xdr:row>
      <xdr:rowOff>91504</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5600700" y="71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133431</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99517</xdr:rowOff>
    </xdr:from>
    <xdr:to>
      <xdr:col>26</xdr:col>
      <xdr:colOff>101600</xdr:colOff>
      <xdr:row>37</xdr:row>
      <xdr:rowOff>201117</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9530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185894</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731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120968</xdr:rowOff>
    </xdr:from>
    <xdr:to>
      <xdr:col>22</xdr:col>
      <xdr:colOff>165100</xdr:colOff>
      <xdr:row>37</xdr:row>
      <xdr:rowOff>222568</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254500" y="724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207345</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733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111081</xdr:rowOff>
    </xdr:from>
    <xdr:to>
      <xdr:col>19</xdr:col>
      <xdr:colOff>38100</xdr:colOff>
      <xdr:row>37</xdr:row>
      <xdr:rowOff>212681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3556000" y="723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197458</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732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145276</xdr:rowOff>
    </xdr:from>
    <xdr:to>
      <xdr:col>15</xdr:col>
      <xdr:colOff>101600</xdr:colOff>
      <xdr:row>37</xdr:row>
      <xdr:rowOff>246876</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2857500" y="726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231653</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73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120391</xdr:rowOff>
    </xdr:from>
    <xdr:to>
      <xdr:col>24</xdr:col>
      <xdr:colOff>63500</xdr:colOff>
      <xdr:row>36</xdr:row>
      <xdr:rowOff>132133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3797300" y="6292591"/>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132133</xdr:rowOff>
    </xdr:from>
    <xdr:to>
      <xdr:col>19</xdr:col>
      <xdr:colOff>177800</xdr:colOff>
      <xdr:row>37</xdr:row>
      <xdr:rowOff>50336</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908300" y="6304333"/>
          <a:ext cx="889000" cy="8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43322</xdr:rowOff>
    </xdr:from>
    <xdr:to>
      <xdr:col>15</xdr:col>
      <xdr:colOff>50800</xdr:colOff>
      <xdr:row>37</xdr:row>
      <xdr:rowOff>50336</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019300" y="6386972"/>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43322</xdr:rowOff>
    </xdr:from>
    <xdr:to>
      <xdr:col>10</xdr:col>
      <xdr:colOff>114300</xdr:colOff>
      <xdr:row>37</xdr:row>
      <xdr:rowOff>49144</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1130300" y="6386972"/>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69591</xdr:rowOff>
    </xdr:from>
    <xdr:to>
      <xdr:col>24</xdr:col>
      <xdr:colOff>114300</xdr:colOff>
      <xdr:row>36</xdr:row>
      <xdr:rowOff>171191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4584700" y="62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92468</xdr:rowOff>
    </xdr:from>
    <xdr:ext cx="599010" cy="259045"/>
    <xdr:sp macro="" textlink="">
      <xdr:nvSpPr>
        <xdr:cNvPr id="80" name="人件費該当値テキスト">
          <a:extLst>
            <a:ext uri="{FF2B5EF4-FFF2-40B4-BE49-F238E27FC236}">
              <a16:creationId xmlns="" xmlns:a16="http://schemas.microsoft.com/office/drawing/2014/main" id="{00000000-0008-0000-0600-000050000000}"/>
            </a:ext>
          </a:extLst>
        </xdr:cNvPr>
        <xdr:cNvSpPr txBox="1"/>
      </xdr:nvSpPr>
      <xdr:spPr>
        <a:xfrm>
          <a:off x="4686300" y="60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81333</xdr:rowOff>
    </xdr:from>
    <xdr:to>
      <xdr:col>20</xdr:col>
      <xdr:colOff>38100</xdr:colOff>
      <xdr:row>37</xdr:row>
      <xdr:rowOff>11483</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3746500" y="62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28010</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3497795" y="60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170986</xdr:rowOff>
    </xdr:from>
    <xdr:to>
      <xdr:col>15</xdr:col>
      <xdr:colOff>101600</xdr:colOff>
      <xdr:row>37</xdr:row>
      <xdr:rowOff>101136</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2857500" y="63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117663</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2641111" y="6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163972</xdr:rowOff>
    </xdr:from>
    <xdr:to>
      <xdr:col>10</xdr:col>
      <xdr:colOff>165100</xdr:colOff>
      <xdr:row>37</xdr:row>
      <xdr:rowOff>94122</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968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110649</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1752111" y="61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169794</xdr:rowOff>
    </xdr:from>
    <xdr:to>
      <xdr:col>6</xdr:col>
      <xdr:colOff>38100</xdr:colOff>
      <xdr:row>37</xdr:row>
      <xdr:rowOff>99944</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1079500" y="63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116471</xdr:rowOff>
    </xdr:from>
    <xdr:ext cx="534377"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863111" y="61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56997</xdr:rowOff>
    </xdr:from>
    <xdr:to>
      <xdr:col>24</xdr:col>
      <xdr:colOff>63500</xdr:colOff>
      <xdr:row>56</xdr:row>
      <xdr:rowOff>80625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3797300" y="9658197"/>
          <a:ext cx="8382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43459</xdr:rowOff>
    </xdr:from>
    <xdr:to>
      <xdr:col>19</xdr:col>
      <xdr:colOff>177800</xdr:colOff>
      <xdr:row>56</xdr:row>
      <xdr:rowOff>80625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2908300" y="9644659"/>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32057</xdr:rowOff>
    </xdr:from>
    <xdr:to>
      <xdr:col>15</xdr:col>
      <xdr:colOff>50800</xdr:colOff>
      <xdr:row>56</xdr:row>
      <xdr:rowOff>43459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019300" y="9633257"/>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32057</xdr:rowOff>
    </xdr:from>
    <xdr:to>
      <xdr:col>10</xdr:col>
      <xdr:colOff>114300</xdr:colOff>
      <xdr:row>56</xdr:row>
      <xdr:rowOff>42641</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1130300" y="9633257"/>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6197</xdr:rowOff>
    </xdr:from>
    <xdr:to>
      <xdr:col>24</xdr:col>
      <xdr:colOff>114300</xdr:colOff>
      <xdr:row>56</xdr:row>
      <xdr:rowOff>107797</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4584700" y="96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29074</xdr:rowOff>
    </xdr:from>
    <xdr:ext cx="534377" cy="259045"/>
    <xdr:sp macro="" textlink="">
      <xdr:nvSpPr>
        <xdr:cNvPr id="135" name="物件費該当値テキスト">
          <a:extLst>
            <a:ext uri="{FF2B5EF4-FFF2-40B4-BE49-F238E27FC236}">
              <a16:creationId xmlns="" xmlns:a16="http://schemas.microsoft.com/office/drawing/2014/main" id="{00000000-0008-0000-0600-000087000000}"/>
            </a:ext>
          </a:extLst>
        </xdr:cNvPr>
        <xdr:cNvSpPr txBox="1"/>
      </xdr:nvSpPr>
      <xdr:spPr>
        <a:xfrm>
          <a:off x="4686300" y="94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29825</xdr:rowOff>
    </xdr:from>
    <xdr:to>
      <xdr:col>20</xdr:col>
      <xdr:colOff>38100</xdr:colOff>
      <xdr:row>56</xdr:row>
      <xdr:rowOff>131425</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3746500" y="9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147952</xdr:rowOff>
    </xdr:from>
    <xdr:ext cx="534377"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530111" y="94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164109</xdr:rowOff>
    </xdr:from>
    <xdr:to>
      <xdr:col>15</xdr:col>
      <xdr:colOff>101600</xdr:colOff>
      <xdr:row>56</xdr:row>
      <xdr:rowOff>94259</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2857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110786</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641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152707</xdr:rowOff>
    </xdr:from>
    <xdr:to>
      <xdr:col>10</xdr:col>
      <xdr:colOff>165100</xdr:colOff>
      <xdr:row>56</xdr:row>
      <xdr:rowOff>82857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9685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99384</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52111" y="93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163291</xdr:rowOff>
    </xdr:from>
    <xdr:to>
      <xdr:col>6</xdr:col>
      <xdr:colOff>38100</xdr:colOff>
      <xdr:row>56</xdr:row>
      <xdr:rowOff>93441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079500" y="95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109968</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63111" y="93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19594</xdr:rowOff>
    </xdr:from>
    <xdr:to>
      <xdr:col>24</xdr:col>
      <xdr:colOff>63500</xdr:colOff>
      <xdr:row>78</xdr:row>
      <xdr:rowOff>19754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392694"/>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9330</xdr:rowOff>
    </xdr:from>
    <xdr:to>
      <xdr:col>19</xdr:col>
      <xdr:colOff>177800</xdr:colOff>
      <xdr:row>78</xdr:row>
      <xdr:rowOff>19754</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2908300" y="133824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165509</xdr:rowOff>
    </xdr:from>
    <xdr:to>
      <xdr:col>15</xdr:col>
      <xdr:colOff>50800</xdr:colOff>
      <xdr:row>78</xdr:row>
      <xdr:rowOff>9330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36715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156319</xdr:rowOff>
    </xdr:from>
    <xdr:to>
      <xdr:col>10</xdr:col>
      <xdr:colOff>114300</xdr:colOff>
      <xdr:row>77</xdr:row>
      <xdr:rowOff>165509</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35796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140244</xdr:rowOff>
    </xdr:from>
    <xdr:to>
      <xdr:col>24</xdr:col>
      <xdr:colOff>114300</xdr:colOff>
      <xdr:row>78</xdr:row>
      <xdr:rowOff>70394</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66276</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2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140404</xdr:rowOff>
    </xdr:from>
    <xdr:to>
      <xdr:col>20</xdr:col>
      <xdr:colOff>38100</xdr:colOff>
      <xdr:row>78</xdr:row>
      <xdr:rowOff>70554</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61681</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43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129980</xdr:rowOff>
    </xdr:from>
    <xdr:to>
      <xdr:col>15</xdr:col>
      <xdr:colOff>101600</xdr:colOff>
      <xdr:row>78</xdr:row>
      <xdr:rowOff>60130</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51257</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114709</xdr:rowOff>
    </xdr:from>
    <xdr:to>
      <xdr:col>10</xdr:col>
      <xdr:colOff>165100</xdr:colOff>
      <xdr:row>78</xdr:row>
      <xdr:rowOff>44859</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35986</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105519</xdr:rowOff>
    </xdr:from>
    <xdr:to>
      <xdr:col>6</xdr:col>
      <xdr:colOff>38100</xdr:colOff>
      <xdr:row>78</xdr:row>
      <xdr:rowOff>35669</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26796</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39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55190</xdr:rowOff>
    </xdr:from>
    <xdr:to>
      <xdr:col>24</xdr:col>
      <xdr:colOff>63500</xdr:colOff>
      <xdr:row>93</xdr:row>
      <xdr:rowOff>131418</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3797300" y="15828590"/>
          <a:ext cx="838200" cy="24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127891</xdr:rowOff>
    </xdr:from>
    <xdr:to>
      <xdr:col>19</xdr:col>
      <xdr:colOff>177800</xdr:colOff>
      <xdr:row>93</xdr:row>
      <xdr:rowOff>131418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2908300" y="1607274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127891</xdr:rowOff>
    </xdr:from>
    <xdr:to>
      <xdr:col>15</xdr:col>
      <xdr:colOff>50800</xdr:colOff>
      <xdr:row>93</xdr:row>
      <xdr:rowOff>164376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019300" y="16072741"/>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154253</xdr:rowOff>
    </xdr:from>
    <xdr:to>
      <xdr:col>10</xdr:col>
      <xdr:colOff>114300</xdr:colOff>
      <xdr:row>93</xdr:row>
      <xdr:rowOff>164376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1130300" y="1609910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4390</xdr:rowOff>
    </xdr:from>
    <xdr:to>
      <xdr:col>24</xdr:col>
      <xdr:colOff>114300</xdr:colOff>
      <xdr:row>92</xdr:row>
      <xdr:rowOff>105990</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4584700" y="157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27267</xdr:rowOff>
    </xdr:from>
    <xdr:ext cx="599010" cy="259045"/>
    <xdr:sp macro="" textlink="">
      <xdr:nvSpPr>
        <xdr:cNvPr id="250" name="扶助費該当値テキスト">
          <a:extLst>
            <a:ext uri="{FF2B5EF4-FFF2-40B4-BE49-F238E27FC236}">
              <a16:creationId xmlns="" xmlns:a16="http://schemas.microsoft.com/office/drawing/2014/main" id="{00000000-0008-0000-0600-0000FA000000}"/>
            </a:ext>
          </a:extLst>
        </xdr:cNvPr>
        <xdr:cNvSpPr txBox="1"/>
      </xdr:nvSpPr>
      <xdr:spPr>
        <a:xfrm>
          <a:off x="4686300" y="156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80618</xdr:rowOff>
    </xdr:from>
    <xdr:to>
      <xdr:col>20</xdr:col>
      <xdr:colOff>38100</xdr:colOff>
      <xdr:row>94</xdr:row>
      <xdr:rowOff>10768</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3746500" y="160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27295</xdr:rowOff>
    </xdr:from>
    <xdr:ext cx="59901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497795" y="158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77091</xdr:rowOff>
    </xdr:from>
    <xdr:to>
      <xdr:col>15</xdr:col>
      <xdr:colOff>101600</xdr:colOff>
      <xdr:row>94</xdr:row>
      <xdr:rowOff>7241</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2857500" y="1602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23768</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608795" y="1579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113576</xdr:rowOff>
    </xdr:from>
    <xdr:to>
      <xdr:col>10</xdr:col>
      <xdr:colOff>165100</xdr:colOff>
      <xdr:row>94</xdr:row>
      <xdr:rowOff>43726</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968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60253</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719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103453</xdr:rowOff>
    </xdr:from>
    <xdr:to>
      <xdr:col>6</xdr:col>
      <xdr:colOff>38100</xdr:colOff>
      <xdr:row>94</xdr:row>
      <xdr:rowOff>33603</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079500" y="160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50130</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830795" y="1582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142847</xdr:rowOff>
    </xdr:from>
    <xdr:to>
      <xdr:col>55</xdr:col>
      <xdr:colOff>0</xdr:colOff>
      <xdr:row>37</xdr:row>
      <xdr:rowOff>138321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9639300" y="5800697"/>
          <a:ext cx="838200" cy="68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142847</xdr:rowOff>
    </xdr:from>
    <xdr:to>
      <xdr:col>50</xdr:col>
      <xdr:colOff>114300</xdr:colOff>
      <xdr:row>38</xdr:row>
      <xdr:rowOff>115118</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5800697"/>
          <a:ext cx="889000" cy="8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115118</xdr:rowOff>
    </xdr:from>
    <xdr:to>
      <xdr:col>45</xdr:col>
      <xdr:colOff>177800</xdr:colOff>
      <xdr:row>39</xdr:row>
      <xdr:rowOff>24996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630218"/>
          <a:ext cx="889000" cy="8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130754</xdr:rowOff>
    </xdr:from>
    <xdr:to>
      <xdr:col>41</xdr:col>
      <xdr:colOff>50800</xdr:colOff>
      <xdr:row>39</xdr:row>
      <xdr:rowOff>24996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6972300" y="6645854"/>
          <a:ext cx="8890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87521</xdr:rowOff>
    </xdr:from>
    <xdr:to>
      <xdr:col>55</xdr:col>
      <xdr:colOff>50800</xdr:colOff>
      <xdr:row>38</xdr:row>
      <xdr:rowOff>17670</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4311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65948</xdr:rowOff>
    </xdr:from>
    <xdr:ext cx="534377"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64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92047</xdr:rowOff>
    </xdr:from>
    <xdr:to>
      <xdr:col>50</xdr:col>
      <xdr:colOff>165100</xdr:colOff>
      <xdr:row>34</xdr:row>
      <xdr:rowOff>22197</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5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13324</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584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64318</xdr:rowOff>
    </xdr:from>
    <xdr:to>
      <xdr:col>46</xdr:col>
      <xdr:colOff>38100</xdr:colOff>
      <xdr:row>38</xdr:row>
      <xdr:rowOff>165918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5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157045</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83111" y="66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145646</xdr:rowOff>
    </xdr:from>
    <xdr:to>
      <xdr:col>41</xdr:col>
      <xdr:colOff>101600</xdr:colOff>
      <xdr:row>39</xdr:row>
      <xdr:rowOff>75796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6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66923</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94111" y="67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79954</xdr:rowOff>
    </xdr:from>
    <xdr:to>
      <xdr:col>36</xdr:col>
      <xdr:colOff>165100</xdr:colOff>
      <xdr:row>39</xdr:row>
      <xdr:rowOff>10104</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5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26631</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63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138045</xdr:rowOff>
    </xdr:from>
    <xdr:to>
      <xdr:col>55</xdr:col>
      <xdr:colOff>0</xdr:colOff>
      <xdr:row>57</xdr:row>
      <xdr:rowOff>143353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9639300" y="9739245"/>
          <a:ext cx="838200" cy="1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136609</xdr:rowOff>
    </xdr:from>
    <xdr:to>
      <xdr:col>50</xdr:col>
      <xdr:colOff>114300</xdr:colOff>
      <xdr:row>56</xdr:row>
      <xdr:rowOff>138045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8750300" y="9394909"/>
          <a:ext cx="889000" cy="3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136609</xdr:rowOff>
    </xdr:from>
    <xdr:to>
      <xdr:col>45</xdr:col>
      <xdr:colOff>177800</xdr:colOff>
      <xdr:row>56</xdr:row>
      <xdr:rowOff>75784</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7861300" y="9394909"/>
          <a:ext cx="889000" cy="2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75784</xdr:rowOff>
    </xdr:from>
    <xdr:to>
      <xdr:col>41</xdr:col>
      <xdr:colOff>50800</xdr:colOff>
      <xdr:row>57</xdr:row>
      <xdr:rowOff>53948</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6972300" y="9676984"/>
          <a:ext cx="889000" cy="1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92553</xdr:rowOff>
    </xdr:from>
    <xdr:to>
      <xdr:col>55</xdr:col>
      <xdr:colOff>50800</xdr:colOff>
      <xdr:row>58</xdr:row>
      <xdr:rowOff>22703</xdr:rowOff>
    </xdr:to>
    <xdr:sp macro="" textlink="">
      <xdr:nvSpPr>
        <xdr:cNvPr id="362" name="楕円 361">
          <a:extLst>
            <a:ext uri="{FF2B5EF4-FFF2-40B4-BE49-F238E27FC236}">
              <a16:creationId xmlns="" xmlns:a16="http://schemas.microsoft.com/office/drawing/2014/main" id="{00000000-0008-0000-0600-00006A010000}"/>
            </a:ext>
          </a:extLst>
        </xdr:cNvPr>
        <xdr:cNvSpPr/>
      </xdr:nvSpPr>
      <xdr:spPr>
        <a:xfrm>
          <a:off x="10426700" y="98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70980</xdr:rowOff>
    </xdr:from>
    <xdr:ext cx="534377" cy="259045"/>
    <xdr:sp macro="" textlink="">
      <xdr:nvSpPr>
        <xdr:cNvPr id="363" name="普通建設事業費該当値テキスト">
          <a:extLst>
            <a:ext uri="{FF2B5EF4-FFF2-40B4-BE49-F238E27FC236}">
              <a16:creationId xmlns="" xmlns:a16="http://schemas.microsoft.com/office/drawing/2014/main" id="{00000000-0008-0000-0600-00006B010000}"/>
            </a:ext>
          </a:extLst>
        </xdr:cNvPr>
        <xdr:cNvSpPr txBox="1"/>
      </xdr:nvSpPr>
      <xdr:spPr>
        <a:xfrm>
          <a:off x="10528300" y="98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87245</xdr:rowOff>
    </xdr:from>
    <xdr:to>
      <xdr:col>50</xdr:col>
      <xdr:colOff>165100</xdr:colOff>
      <xdr:row>57</xdr:row>
      <xdr:rowOff>17395</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9588500" y="9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8522</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372111" y="97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85809</xdr:rowOff>
    </xdr:from>
    <xdr:to>
      <xdr:col>46</xdr:col>
      <xdr:colOff>38100</xdr:colOff>
      <xdr:row>55</xdr:row>
      <xdr:rowOff>15959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8699500" y="93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32486</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450795" y="91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24984</xdr:rowOff>
    </xdr:from>
    <xdr:to>
      <xdr:col>41</xdr:col>
      <xdr:colOff>101600</xdr:colOff>
      <xdr:row>56</xdr:row>
      <xdr:rowOff>126584</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78105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143111</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594111" y="9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3148</xdr:rowOff>
    </xdr:from>
    <xdr:to>
      <xdr:col>36</xdr:col>
      <xdr:colOff>165100</xdr:colOff>
      <xdr:row>57</xdr:row>
      <xdr:rowOff>104748</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6921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95875</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05111" y="98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86829</xdr:rowOff>
    </xdr:from>
    <xdr:to>
      <xdr:col>55</xdr:col>
      <xdr:colOff>0</xdr:colOff>
      <xdr:row>79</xdr:row>
      <xdr:rowOff>94078</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9639300" y="13631379"/>
          <a:ext cx="8382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47541</xdr:rowOff>
    </xdr:from>
    <xdr:to>
      <xdr:col>50</xdr:col>
      <xdr:colOff>114300</xdr:colOff>
      <xdr:row>79</xdr:row>
      <xdr:rowOff>86829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8750300" y="13592091"/>
          <a:ext cx="889000" cy="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47541</xdr:rowOff>
    </xdr:from>
    <xdr:to>
      <xdr:col>45</xdr:col>
      <xdr:colOff>177800</xdr:colOff>
      <xdr:row>79</xdr:row>
      <xdr:rowOff>88297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7861300" y="13592091"/>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61421</xdr:rowOff>
    </xdr:from>
    <xdr:to>
      <xdr:col>41</xdr:col>
      <xdr:colOff>50800</xdr:colOff>
      <xdr:row>79</xdr:row>
      <xdr:rowOff>88297</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6972300" y="13605971"/>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43278</xdr:rowOff>
    </xdr:from>
    <xdr:to>
      <xdr:col>55</xdr:col>
      <xdr:colOff>50800</xdr:colOff>
      <xdr:row>79</xdr:row>
      <xdr:rowOff>144878</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104267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129655</xdr:rowOff>
    </xdr:from>
    <xdr:ext cx="378565"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50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36029</xdr:rowOff>
    </xdr:from>
    <xdr:to>
      <xdr:col>50</xdr:col>
      <xdr:colOff>165100</xdr:colOff>
      <xdr:row>79</xdr:row>
      <xdr:rowOff>137629</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9588500" y="135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128756</xdr:rowOff>
    </xdr:from>
    <xdr:ext cx="378565"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450017" y="1367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168191</xdr:rowOff>
    </xdr:from>
    <xdr:to>
      <xdr:col>46</xdr:col>
      <xdr:colOff>38100</xdr:colOff>
      <xdr:row>79</xdr:row>
      <xdr:rowOff>98341</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8699500" y="13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89468</xdr:rowOff>
    </xdr:from>
    <xdr:ext cx="469744"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515428" y="1363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37497</xdr:rowOff>
    </xdr:from>
    <xdr:to>
      <xdr:col>41</xdr:col>
      <xdr:colOff>101600</xdr:colOff>
      <xdr:row>79</xdr:row>
      <xdr:rowOff>139097</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7810500" y="135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130224</xdr:rowOff>
    </xdr:from>
    <xdr:ext cx="378565"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2017" y="1367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10621</xdr:rowOff>
    </xdr:from>
    <xdr:to>
      <xdr:col>36</xdr:col>
      <xdr:colOff>165100</xdr:colOff>
      <xdr:row>79</xdr:row>
      <xdr:rowOff>112221</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6921500" y="135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103348</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37428" y="136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11432</xdr:rowOff>
    </xdr:from>
    <xdr:to>
      <xdr:col>55</xdr:col>
      <xdr:colOff>0</xdr:colOff>
      <xdr:row>98</xdr:row>
      <xdr:rowOff>4474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9639300" y="16642082"/>
          <a:ext cx="838200" cy="1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76766</xdr:rowOff>
    </xdr:from>
    <xdr:to>
      <xdr:col>50</xdr:col>
      <xdr:colOff>114300</xdr:colOff>
      <xdr:row>97</xdr:row>
      <xdr:rowOff>11432</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8750300" y="16364516"/>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76766</xdr:rowOff>
    </xdr:from>
    <xdr:to>
      <xdr:col>45</xdr:col>
      <xdr:colOff>177800</xdr:colOff>
      <xdr:row>96</xdr:row>
      <xdr:rowOff>126172</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7861300" y="16364516"/>
          <a:ext cx="889000" cy="2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126172</xdr:rowOff>
    </xdr:from>
    <xdr:to>
      <xdr:col>41</xdr:col>
      <xdr:colOff>50800</xdr:colOff>
      <xdr:row>97</xdr:row>
      <xdr:rowOff>93427</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6972300" y="16585372"/>
          <a:ext cx="889000" cy="13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125124</xdr:rowOff>
    </xdr:from>
    <xdr:to>
      <xdr:col>55</xdr:col>
      <xdr:colOff>50800</xdr:colOff>
      <xdr:row>98</xdr:row>
      <xdr:rowOff>55274</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7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40051</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6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132082</xdr:rowOff>
    </xdr:from>
    <xdr:to>
      <xdr:col>50</xdr:col>
      <xdr:colOff>165100</xdr:colOff>
      <xdr:row>97</xdr:row>
      <xdr:rowOff>62232</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5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78759</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63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25966</xdr:rowOff>
    </xdr:from>
    <xdr:to>
      <xdr:col>46</xdr:col>
      <xdr:colOff>38100</xdr:colOff>
      <xdr:row>95</xdr:row>
      <xdr:rowOff>127566</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144093</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50795" y="1608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75372</xdr:rowOff>
    </xdr:from>
    <xdr:to>
      <xdr:col>41</xdr:col>
      <xdr:colOff>101600</xdr:colOff>
      <xdr:row>97</xdr:row>
      <xdr:rowOff>5522</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5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22049</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3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42627</xdr:rowOff>
    </xdr:from>
    <xdr:to>
      <xdr:col>36</xdr:col>
      <xdr:colOff>165100</xdr:colOff>
      <xdr:row>97</xdr:row>
      <xdr:rowOff>144227</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6921500" y="166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160754</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05111" y="164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55673</xdr:rowOff>
    </xdr:from>
    <xdr:to>
      <xdr:col>85</xdr:col>
      <xdr:colOff>127000</xdr:colOff>
      <xdr:row>38</xdr:row>
      <xdr:rowOff>76149</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570773"/>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38006</xdr:rowOff>
    </xdr:from>
    <xdr:to>
      <xdr:col>81</xdr:col>
      <xdr:colOff>50800</xdr:colOff>
      <xdr:row>38</xdr:row>
      <xdr:rowOff>76149</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592300" y="6381656"/>
          <a:ext cx="889000" cy="20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38006</xdr:rowOff>
    </xdr:from>
    <xdr:to>
      <xdr:col>76</xdr:col>
      <xdr:colOff>114300</xdr:colOff>
      <xdr:row>37</xdr:row>
      <xdr:rowOff>160568</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3703300" y="6381656"/>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160568</xdr:rowOff>
    </xdr:from>
    <xdr:to>
      <xdr:col>71</xdr:col>
      <xdr:colOff>177800</xdr:colOff>
      <xdr:row>39</xdr:row>
      <xdr:rowOff>24921</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6504218"/>
          <a:ext cx="889000" cy="2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4873</xdr:rowOff>
    </xdr:from>
    <xdr:to>
      <xdr:col>85</xdr:col>
      <xdr:colOff>177800</xdr:colOff>
      <xdr:row>38</xdr:row>
      <xdr:rowOff>106473</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5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27750</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3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25349</xdr:rowOff>
    </xdr:from>
    <xdr:to>
      <xdr:col>81</xdr:col>
      <xdr:colOff>101600</xdr:colOff>
      <xdr:row>38</xdr:row>
      <xdr:rowOff>126949</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143476</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14111" y="63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158656</xdr:rowOff>
    </xdr:from>
    <xdr:to>
      <xdr:col>76</xdr:col>
      <xdr:colOff>165100</xdr:colOff>
      <xdr:row>37</xdr:row>
      <xdr:rowOff>88806</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105333</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325111" y="61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109768</xdr:rowOff>
    </xdr:from>
    <xdr:to>
      <xdr:col>72</xdr:col>
      <xdr:colOff>38100</xdr:colOff>
      <xdr:row>38</xdr:row>
      <xdr:rowOff>39918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56445</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36111" y="62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145571</xdr:rowOff>
    </xdr:from>
    <xdr:to>
      <xdr:col>67</xdr:col>
      <xdr:colOff>101600</xdr:colOff>
      <xdr:row>39</xdr:row>
      <xdr:rowOff>75721</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92248</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579428" y="643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113792</xdr:rowOff>
    </xdr:from>
    <xdr:to>
      <xdr:col>85</xdr:col>
      <xdr:colOff>127000</xdr:colOff>
      <xdr:row>76</xdr:row>
      <xdr:rowOff>91060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5481300" y="12972542"/>
          <a:ext cx="838200" cy="1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91060</xdr:rowOff>
    </xdr:from>
    <xdr:to>
      <xdr:col>81</xdr:col>
      <xdr:colOff>50800</xdr:colOff>
      <xdr:row>76</xdr:row>
      <xdr:rowOff>153581</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4592300" y="13121260"/>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142990</xdr:rowOff>
    </xdr:from>
    <xdr:to>
      <xdr:col>76</xdr:col>
      <xdr:colOff>114300</xdr:colOff>
      <xdr:row>76</xdr:row>
      <xdr:rowOff>153581</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3703300" y="13173190"/>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142990</xdr:rowOff>
    </xdr:from>
    <xdr:to>
      <xdr:col>71</xdr:col>
      <xdr:colOff>177800</xdr:colOff>
      <xdr:row>77</xdr:row>
      <xdr:rowOff>46520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2814300" y="13173190"/>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62992</xdr:rowOff>
    </xdr:from>
    <xdr:to>
      <xdr:col>85</xdr:col>
      <xdr:colOff>177800</xdr:colOff>
      <xdr:row>75</xdr:row>
      <xdr:rowOff>164592</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85869</xdr:rowOff>
    </xdr:from>
    <xdr:ext cx="534377"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27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40260</xdr:rowOff>
    </xdr:from>
    <xdr:to>
      <xdr:col>81</xdr:col>
      <xdr:colOff>101600</xdr:colOff>
      <xdr:row>76</xdr:row>
      <xdr:rowOff>141860</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3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158386</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28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102781</xdr:rowOff>
    </xdr:from>
    <xdr:to>
      <xdr:col>76</xdr:col>
      <xdr:colOff>165100</xdr:colOff>
      <xdr:row>77</xdr:row>
      <xdr:rowOff>32931</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31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49458</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29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92190</xdr:rowOff>
    </xdr:from>
    <xdr:to>
      <xdr:col>72</xdr:col>
      <xdr:colOff>38100</xdr:colOff>
      <xdr:row>77</xdr:row>
      <xdr:rowOff>22340</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31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38866</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36111" y="128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167170</xdr:rowOff>
    </xdr:from>
    <xdr:to>
      <xdr:col>67</xdr:col>
      <xdr:colOff>101600</xdr:colOff>
      <xdr:row>77</xdr:row>
      <xdr:rowOff>97320</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31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88447</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47111" y="1329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71594</xdr:rowOff>
    </xdr:from>
    <xdr:to>
      <xdr:col>85</xdr:col>
      <xdr:colOff>127000</xdr:colOff>
      <xdr:row>97</xdr:row>
      <xdr:rowOff>117994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5481300" y="16702244"/>
          <a:ext cx="838200" cy="4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117994</xdr:rowOff>
    </xdr:from>
    <xdr:to>
      <xdr:col>81</xdr:col>
      <xdr:colOff>50800</xdr:colOff>
      <xdr:row>98</xdr:row>
      <xdr:rowOff>14250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4592300" y="16748644"/>
          <a:ext cx="889000" cy="6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134494</xdr:rowOff>
    </xdr:from>
    <xdr:to>
      <xdr:col>76</xdr:col>
      <xdr:colOff>114300</xdr:colOff>
      <xdr:row>98</xdr:row>
      <xdr:rowOff>14250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3703300" y="16765144"/>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115429</xdr:rowOff>
    </xdr:from>
    <xdr:to>
      <xdr:col>71</xdr:col>
      <xdr:colOff>177800</xdr:colOff>
      <xdr:row>97</xdr:row>
      <xdr:rowOff>134494</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814300" y="16746079"/>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20794</xdr:rowOff>
    </xdr:from>
    <xdr:to>
      <xdr:col>85</xdr:col>
      <xdr:colOff>177800</xdr:colOff>
      <xdr:row>97</xdr:row>
      <xdr:rowOff>122394</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107171</xdr:rowOff>
    </xdr:from>
    <xdr:ext cx="534377"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56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67194</xdr:rowOff>
    </xdr:from>
    <xdr:to>
      <xdr:col>81</xdr:col>
      <xdr:colOff>101600</xdr:colOff>
      <xdr:row>97</xdr:row>
      <xdr:rowOff>168794</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6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159921</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7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134900</xdr:rowOff>
    </xdr:from>
    <xdr:to>
      <xdr:col>76</xdr:col>
      <xdr:colOff>165100</xdr:colOff>
      <xdr:row>98</xdr:row>
      <xdr:rowOff>65050</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56177</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57428" y="168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83694</xdr:rowOff>
    </xdr:from>
    <xdr:to>
      <xdr:col>72</xdr:col>
      <xdr:colOff>38100</xdr:colOff>
      <xdr:row>98</xdr:row>
      <xdr:rowOff>13844</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7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4971</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36111" y="168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64629</xdr:rowOff>
    </xdr:from>
    <xdr:to>
      <xdr:col>67</xdr:col>
      <xdr:colOff>101600</xdr:colOff>
      <xdr:row>97</xdr:row>
      <xdr:rowOff>166229</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6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157356</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47111" y="167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24219</xdr:rowOff>
    </xdr:from>
    <xdr:to>
      <xdr:col>111</xdr:col>
      <xdr:colOff>177800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0434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24219</xdr:rowOff>
    </xdr:from>
    <xdr:to>
      <xdr:col>107</xdr:col>
      <xdr:colOff>50800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9545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144869</xdr:rowOff>
    </xdr:from>
    <xdr:to>
      <xdr:col>107</xdr:col>
      <xdr:colOff>101600</xdr:colOff>
      <xdr:row>39</xdr:row>
      <xdr:rowOff>75019</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66146</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5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37097</xdr:rowOff>
    </xdr:from>
    <xdr:to>
      <xdr:col>116</xdr:col>
      <xdr:colOff>63500</xdr:colOff>
      <xdr:row>59</xdr:row>
      <xdr:rowOff>38602</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1323300" y="10152647"/>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34468</xdr:rowOff>
    </xdr:from>
    <xdr:to>
      <xdr:col>111</xdr:col>
      <xdr:colOff>177800</xdr:colOff>
      <xdr:row>59</xdr:row>
      <xdr:rowOff>37097</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0434300" y="1015001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31686</xdr:rowOff>
    </xdr:from>
    <xdr:to>
      <xdr:col>107</xdr:col>
      <xdr:colOff>50800</xdr:colOff>
      <xdr:row>59</xdr:row>
      <xdr:rowOff>34468</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9545300" y="101472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31686</xdr:rowOff>
    </xdr:from>
    <xdr:to>
      <xdr:col>102</xdr:col>
      <xdr:colOff>114300</xdr:colOff>
      <xdr:row>59</xdr:row>
      <xdr:rowOff>34030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8656300" y="1014723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159252</xdr:rowOff>
    </xdr:from>
    <xdr:to>
      <xdr:col>116</xdr:col>
      <xdr:colOff>114300</xdr:colOff>
      <xdr:row>59</xdr:row>
      <xdr:rowOff>89402</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10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74179</xdr:rowOff>
    </xdr:from>
    <xdr:ext cx="378565"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1001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157747</xdr:rowOff>
    </xdr:from>
    <xdr:to>
      <xdr:col>112</xdr:col>
      <xdr:colOff>38100</xdr:colOff>
      <xdr:row>59</xdr:row>
      <xdr:rowOff>87897</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79024</xdr:rowOff>
    </xdr:from>
    <xdr:ext cx="378565"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134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155118</xdr:rowOff>
    </xdr:from>
    <xdr:to>
      <xdr:col>107</xdr:col>
      <xdr:colOff>101600</xdr:colOff>
      <xdr:row>59</xdr:row>
      <xdr:rowOff>85268</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76395</xdr:rowOff>
    </xdr:from>
    <xdr:ext cx="378565"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5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152336</xdr:rowOff>
    </xdr:from>
    <xdr:to>
      <xdr:col>102</xdr:col>
      <xdr:colOff>165100</xdr:colOff>
      <xdr:row>59</xdr:row>
      <xdr:rowOff>82486</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73613</xdr:rowOff>
    </xdr:from>
    <xdr:ext cx="378565"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6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154680</xdr:rowOff>
    </xdr:from>
    <xdr:to>
      <xdr:col>98</xdr:col>
      <xdr:colOff>38100</xdr:colOff>
      <xdr:row>59</xdr:row>
      <xdr:rowOff>84830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75957</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7017" y="10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133744</xdr:rowOff>
    </xdr:from>
    <xdr:to>
      <xdr:col>116</xdr:col>
      <xdr:colOff>63500</xdr:colOff>
      <xdr:row>76</xdr:row>
      <xdr:rowOff>155651</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3163944"/>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155651</xdr:rowOff>
    </xdr:from>
    <xdr:to>
      <xdr:col>111</xdr:col>
      <xdr:colOff>177800</xdr:colOff>
      <xdr:row>77</xdr:row>
      <xdr:rowOff>9373</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3185851"/>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9373</xdr:rowOff>
    </xdr:from>
    <xdr:to>
      <xdr:col>107</xdr:col>
      <xdr:colOff>50800</xdr:colOff>
      <xdr:row>77</xdr:row>
      <xdr:rowOff>47117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3211023"/>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47117</xdr:rowOff>
    </xdr:from>
    <xdr:to>
      <xdr:col>102</xdr:col>
      <xdr:colOff>114300</xdr:colOff>
      <xdr:row>77</xdr:row>
      <xdr:rowOff>52400</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324876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82944</xdr:rowOff>
    </xdr:from>
    <xdr:to>
      <xdr:col>116</xdr:col>
      <xdr:colOff>114300</xdr:colOff>
      <xdr:row>77</xdr:row>
      <xdr:rowOff>13094</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31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105821</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9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104851</xdr:rowOff>
    </xdr:from>
    <xdr:to>
      <xdr:col>112</xdr:col>
      <xdr:colOff>38100</xdr:colOff>
      <xdr:row>77</xdr:row>
      <xdr:rowOff>35001</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31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51528</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9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130023</xdr:rowOff>
    </xdr:from>
    <xdr:to>
      <xdr:col>107</xdr:col>
      <xdr:colOff>101600</xdr:colOff>
      <xdr:row>77</xdr:row>
      <xdr:rowOff>60173</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31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76699</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9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167767</xdr:rowOff>
    </xdr:from>
    <xdr:to>
      <xdr:col>102</xdr:col>
      <xdr:colOff>165100</xdr:colOff>
      <xdr:row>77</xdr:row>
      <xdr:rowOff>97917</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89044</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1600</xdr:rowOff>
    </xdr:from>
    <xdr:to>
      <xdr:col>98</xdr:col>
      <xdr:colOff>38100</xdr:colOff>
      <xdr:row>77</xdr:row>
      <xdr:rowOff>103200</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32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94327</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32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物件費は近年増加傾向にあったが、令和元年度に施設の管理運営を直営から一部事務組合の管理に移行してから減少した。令和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年度については前年度から</a:t>
          </a:r>
          <a:r>
            <a:rPr kumimoji="1" lang="en-US" altLang="ja-JP" sz="1300">
              <a:latin typeface="ＭＳ Ｐゴシック" panose="020B0600070205080204" pitchFamily="50" charset="-128"/>
              <a:ea typeface="ＭＳ Ｐゴシック" panose="020B0600070205080204" pitchFamily="50" charset="-128"/>
            </a:rPr>
            <a:t>5,168</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93,089</a:t>
          </a:r>
          <a:r>
            <a:rPr kumimoji="1" lang="ja-JP" altLang="en-US" sz="1300">
              <a:latin typeface="ＭＳ Ｐゴシック" panose="020B0600070205080204" pitchFamily="50" charset="-128"/>
              <a:ea typeface="ＭＳ Ｐゴシック" panose="020B0600070205080204" pitchFamily="50" charset="-128"/>
            </a:rPr>
            <a:t>円となった。扶助費は住民一人当たり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240,439</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％を占めている。生活保護率はやや減少しているが、扶助費に係る経常収支比率においても類似団体中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番目に高い数値となっている。補助費等は住民一人当たり</a:t>
          </a:r>
          <a:r>
            <a:rPr kumimoji="1" lang="en-US" altLang="ja-JP" sz="1300">
              <a:latin typeface="ＭＳ Ｐゴシック" panose="020B0600070205080204" pitchFamily="50" charset="-128"/>
              <a:ea typeface="ＭＳ Ｐゴシック" panose="020B0600070205080204" pitchFamily="50" charset="-128"/>
            </a:rPr>
            <a:t>82,681</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89,406</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に係る特別定額給付金による増が主な要因となっていたためである。普通建設事業費は義務教育学校の建設工事が開始されるなど増加の要因もあるが、新庁舎建設工事が令和元年度に完了したことなどの減要因の影響が大きく</a:t>
          </a:r>
          <a:r>
            <a:rPr kumimoji="1" lang="en-US" altLang="ja-JP" sz="1300">
              <a:latin typeface="ＭＳ Ｐゴシック" panose="020B0600070205080204" pitchFamily="50" charset="-128"/>
              <a:ea typeface="ＭＳ Ｐゴシック" panose="020B0600070205080204" pitchFamily="50" charset="-128"/>
            </a:rPr>
            <a:t>35,978</a:t>
          </a:r>
          <a:r>
            <a:rPr kumimoji="1" lang="ja-JP" altLang="en-US" sz="1300">
              <a:latin typeface="ＭＳ Ｐゴシック" panose="020B0600070205080204" pitchFamily="50" charset="-128"/>
              <a:ea typeface="ＭＳ Ｐゴシック" panose="020B0600070205080204" pitchFamily="50" charset="-128"/>
            </a:rPr>
            <a:t>円減少した。また、災害復旧事業については近年大雨による災害が頻発しており、平成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年度及び令和元年度の事業費が増加していたが、令和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19,254</a:t>
          </a:r>
          <a:r>
            <a:rPr kumimoji="1" lang="ja-JP" altLang="en-US" sz="1300">
              <a:latin typeface="ＭＳ Ｐゴシック" panose="020B0600070205080204" pitchFamily="50" charset="-128"/>
              <a:ea typeface="ＭＳ Ｐゴシック" panose="020B0600070205080204" pitchFamily="50" charset="-128"/>
            </a:rPr>
            <a:t>円減少。令和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年度に発生した大雨により、再び</a:t>
          </a:r>
          <a:r>
            <a:rPr kumimoji="1" lang="en-US" altLang="ja-JP" sz="1300">
              <a:latin typeface="ＭＳ Ｐゴシック" panose="020B0600070205080204" pitchFamily="50" charset="-128"/>
              <a:ea typeface="ＭＳ Ｐゴシック" panose="020B0600070205080204" pitchFamily="50" charset="-128"/>
            </a:rPr>
            <a:t>1,881</a:t>
          </a:r>
          <a:r>
            <a:rPr kumimoji="1" lang="ja-JP" altLang="en-US" sz="1300">
              <a:latin typeface="ＭＳ Ｐゴシック" panose="020B0600070205080204" pitchFamily="50" charset="-128"/>
              <a:ea typeface="ＭＳ Ｐゴシック" panose="020B0600070205080204" pitchFamily="50" charset="-128"/>
            </a:rPr>
            <a:t>円増加し類似団体の中でも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36,271
35,970
135.11
28,328,538
27,463,754
594,391
13,059,656
24,220,014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10236</xdr:rowOff>
    </xdr:from>
    <xdr:to>
      <xdr:col>24</xdr:col>
      <xdr:colOff>63500</xdr:colOff>
      <xdr:row>37</xdr:row>
      <xdr:rowOff>20904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35388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17551</xdr:rowOff>
    </xdr:from>
    <xdr:to>
      <xdr:col>19</xdr:col>
      <xdr:colOff>177800</xdr:colOff>
      <xdr:row>37</xdr:row>
      <xdr:rowOff>20904</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36120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25933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36120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25933</xdr:rowOff>
    </xdr:from>
    <xdr:to>
      <xdr:col>10</xdr:col>
      <xdr:colOff>114300</xdr:colOff>
      <xdr:row>37</xdr:row>
      <xdr:rowOff>47727</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369583"/>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130886</xdr:rowOff>
    </xdr:from>
    <xdr:to>
      <xdr:col>24</xdr:col>
      <xdr:colOff>114300</xdr:colOff>
      <xdr:row>37</xdr:row>
      <xdr:rowOff>61036</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153763</xdr:rowOff>
    </xdr:from>
    <xdr:ext cx="469744"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141554</xdr:rowOff>
    </xdr:from>
    <xdr:to>
      <xdr:col>20</xdr:col>
      <xdr:colOff>38100</xdr:colOff>
      <xdr:row>37</xdr:row>
      <xdr:rowOff>71704</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138201</xdr:rowOff>
    </xdr:from>
    <xdr:to>
      <xdr:col>15</xdr:col>
      <xdr:colOff>101600</xdr:colOff>
      <xdr:row>37</xdr:row>
      <xdr:rowOff>68351</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59478</xdr:rowOff>
    </xdr:from>
    <xdr:ext cx="469744"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73428" y="64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146583</xdr:rowOff>
    </xdr:from>
    <xdr:to>
      <xdr:col>10</xdr:col>
      <xdr:colOff>165100</xdr:colOff>
      <xdr:row>37</xdr:row>
      <xdr:rowOff>76733</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3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67860</xdr:rowOff>
    </xdr:from>
    <xdr:ext cx="469744"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84428" y="64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168377</xdr:rowOff>
    </xdr:from>
    <xdr:to>
      <xdr:col>6</xdr:col>
      <xdr:colOff>38100</xdr:colOff>
      <xdr:row>37</xdr:row>
      <xdr:rowOff>98527</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3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89654</xdr:rowOff>
    </xdr:from>
    <xdr:ext cx="469744"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95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146578</xdr:rowOff>
    </xdr:from>
    <xdr:to>
      <xdr:col>24</xdr:col>
      <xdr:colOff>63500</xdr:colOff>
      <xdr:row>57</xdr:row>
      <xdr:rowOff>160343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3797300" y="9576328"/>
          <a:ext cx="838200" cy="35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146578</xdr:rowOff>
    </xdr:from>
    <xdr:to>
      <xdr:col>19</xdr:col>
      <xdr:colOff>177800</xdr:colOff>
      <xdr:row>56</xdr:row>
      <xdr:rowOff>136784</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908300" y="9576328"/>
          <a:ext cx="889000" cy="1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136784</xdr:rowOff>
    </xdr:from>
    <xdr:to>
      <xdr:col>15</xdr:col>
      <xdr:colOff>50800</xdr:colOff>
      <xdr:row>57</xdr:row>
      <xdr:rowOff>90166</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737984"/>
          <a:ext cx="8890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90166</xdr:rowOff>
    </xdr:from>
    <xdr:to>
      <xdr:col>10</xdr:col>
      <xdr:colOff>114300</xdr:colOff>
      <xdr:row>58</xdr:row>
      <xdr:rowOff>37623</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9862816"/>
          <a:ext cx="889000" cy="1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109543</xdr:rowOff>
    </xdr:from>
    <xdr:to>
      <xdr:col>24</xdr:col>
      <xdr:colOff>114300</xdr:colOff>
      <xdr:row>58</xdr:row>
      <xdr:rowOff>39693</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29736</xdr:rowOff>
    </xdr:from>
    <xdr:ext cx="534377"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8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95778</xdr:rowOff>
    </xdr:from>
    <xdr:to>
      <xdr:col>20</xdr:col>
      <xdr:colOff>38100</xdr:colOff>
      <xdr:row>56</xdr:row>
      <xdr:rowOff>25928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5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17055</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96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85984</xdr:rowOff>
    </xdr:from>
    <xdr:to>
      <xdr:col>15</xdr:col>
      <xdr:colOff>101600</xdr:colOff>
      <xdr:row>57</xdr:row>
      <xdr:rowOff>16134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6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32661</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94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39366</xdr:rowOff>
    </xdr:from>
    <xdr:to>
      <xdr:col>10</xdr:col>
      <xdr:colOff>165100</xdr:colOff>
      <xdr:row>57</xdr:row>
      <xdr:rowOff>140966</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81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157493</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95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158273</xdr:rowOff>
    </xdr:from>
    <xdr:to>
      <xdr:col>6</xdr:col>
      <xdr:colOff>38100</xdr:colOff>
      <xdr:row>58</xdr:row>
      <xdr:rowOff>88423</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9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79550</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100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30484</xdr:rowOff>
    </xdr:from>
    <xdr:to>
      <xdr:col>24</xdr:col>
      <xdr:colOff>63500</xdr:colOff>
      <xdr:row>73</xdr:row>
      <xdr:rowOff>28340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2374884"/>
          <a:ext cx="838200" cy="16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23347</xdr:rowOff>
    </xdr:from>
    <xdr:to>
      <xdr:col>19</xdr:col>
      <xdr:colOff>177800</xdr:colOff>
      <xdr:row>73</xdr:row>
      <xdr:rowOff>28340</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2908300" y="12539197"/>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23347</xdr:rowOff>
    </xdr:from>
    <xdr:to>
      <xdr:col>15</xdr:col>
      <xdr:colOff>50800</xdr:colOff>
      <xdr:row>73</xdr:row>
      <xdr:rowOff>85984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2539197"/>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85984</xdr:rowOff>
    </xdr:from>
    <xdr:to>
      <xdr:col>10</xdr:col>
      <xdr:colOff>114300</xdr:colOff>
      <xdr:row>73</xdr:row>
      <xdr:rowOff>89248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1130300" y="12601834"/>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151134</xdr:rowOff>
    </xdr:from>
    <xdr:to>
      <xdr:col>24</xdr:col>
      <xdr:colOff>114300</xdr:colOff>
      <xdr:row>72</xdr:row>
      <xdr:rowOff>81284</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2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2561</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21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148990</xdr:rowOff>
    </xdr:from>
    <xdr:to>
      <xdr:col>20</xdr:col>
      <xdr:colOff>38100</xdr:colOff>
      <xdr:row>73</xdr:row>
      <xdr:rowOff>79140</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2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95667</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2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143997</xdr:rowOff>
    </xdr:from>
    <xdr:to>
      <xdr:col>15</xdr:col>
      <xdr:colOff>101600</xdr:colOff>
      <xdr:row>73</xdr:row>
      <xdr:rowOff>74147</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2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90674</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226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35184</xdr:rowOff>
    </xdr:from>
    <xdr:to>
      <xdr:col>10</xdr:col>
      <xdr:colOff>165100</xdr:colOff>
      <xdr:row>73</xdr:row>
      <xdr:rowOff>136784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25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153311</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32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38448</xdr:rowOff>
    </xdr:from>
    <xdr:to>
      <xdr:col>6</xdr:col>
      <xdr:colOff>38100</xdr:colOff>
      <xdr:row>73</xdr:row>
      <xdr:rowOff>140048</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2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156575</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3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2387</xdr:rowOff>
    </xdr:from>
    <xdr:to>
      <xdr:col>24</xdr:col>
      <xdr:colOff>63500</xdr:colOff>
      <xdr:row>97</xdr:row>
      <xdr:rowOff>14053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3797300" y="16633037"/>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14053</xdr:rowOff>
    </xdr:from>
    <xdr:to>
      <xdr:col>19</xdr:col>
      <xdr:colOff>177800</xdr:colOff>
      <xdr:row>97</xdr:row>
      <xdr:rowOff>51491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908300" y="16644703"/>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46065</xdr:rowOff>
    </xdr:from>
    <xdr:to>
      <xdr:col>15</xdr:col>
      <xdr:colOff>50800</xdr:colOff>
      <xdr:row>97</xdr:row>
      <xdr:rowOff>51491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019300" y="16676715"/>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65999</xdr:rowOff>
    </xdr:from>
    <xdr:to>
      <xdr:col>10</xdr:col>
      <xdr:colOff>114300</xdr:colOff>
      <xdr:row>97</xdr:row>
      <xdr:rowOff>46065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1130300" y="16525199"/>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123037</xdr:rowOff>
    </xdr:from>
    <xdr:to>
      <xdr:col>24</xdr:col>
      <xdr:colOff>114300</xdr:colOff>
      <xdr:row>97</xdr:row>
      <xdr:rowOff>53187</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101464</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5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134703</xdr:rowOff>
    </xdr:from>
    <xdr:to>
      <xdr:col>20</xdr:col>
      <xdr:colOff>38100</xdr:colOff>
      <xdr:row>97</xdr:row>
      <xdr:rowOff>64853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5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55980</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68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691</xdr:rowOff>
    </xdr:from>
    <xdr:to>
      <xdr:col>15</xdr:col>
      <xdr:colOff>101600</xdr:colOff>
      <xdr:row>97</xdr:row>
      <xdr:rowOff>102291</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93418</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7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166715</xdr:rowOff>
    </xdr:from>
    <xdr:to>
      <xdr:col>10</xdr:col>
      <xdr:colOff>165100</xdr:colOff>
      <xdr:row>97</xdr:row>
      <xdr:rowOff>96865</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87992</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7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15199</xdr:rowOff>
    </xdr:from>
    <xdr:to>
      <xdr:col>6</xdr:col>
      <xdr:colOff>38100</xdr:colOff>
      <xdr:row>96</xdr:row>
      <xdr:rowOff>116799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133326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2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147015</xdr:rowOff>
    </xdr:from>
    <xdr:to>
      <xdr:col>55</xdr:col>
      <xdr:colOff>0</xdr:colOff>
      <xdr:row>37</xdr:row>
      <xdr:rowOff>128499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9639300" y="6319215"/>
          <a:ext cx="8382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137185</xdr:rowOff>
    </xdr:from>
    <xdr:to>
      <xdr:col>50</xdr:col>
      <xdr:colOff>114300</xdr:colOff>
      <xdr:row>36</xdr:row>
      <xdr:rowOff>147015</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8750300" y="630938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137185</xdr:rowOff>
    </xdr:from>
    <xdr:to>
      <xdr:col>45</xdr:col>
      <xdr:colOff>177800</xdr:colOff>
      <xdr:row>37</xdr:row>
      <xdr:rowOff>167360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7861300" y="6309385"/>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167360</xdr:rowOff>
    </xdr:from>
    <xdr:to>
      <xdr:col>41</xdr:col>
      <xdr:colOff>50800</xdr:colOff>
      <xdr:row>38</xdr:row>
      <xdr:rowOff>82779</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6972300" y="6511010"/>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77699</xdr:rowOff>
    </xdr:from>
    <xdr:to>
      <xdr:col>55</xdr:col>
      <xdr:colOff>50800</xdr:colOff>
      <xdr:row>38</xdr:row>
      <xdr:rowOff>7849</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104267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100576</xdr:rowOff>
    </xdr:from>
    <xdr:ext cx="378565" cy="259045"/>
    <xdr:sp macro="" textlink="">
      <xdr:nvSpPr>
        <xdr:cNvPr id="307" name="労働費該当値テキスト">
          <a:extLst>
            <a:ext uri="{FF2B5EF4-FFF2-40B4-BE49-F238E27FC236}">
              <a16:creationId xmlns="" xmlns:a16="http://schemas.microsoft.com/office/drawing/2014/main" id="{00000000-0008-0000-0700-000033010000}"/>
            </a:ext>
          </a:extLst>
        </xdr:cNvPr>
        <xdr:cNvSpPr txBox="1"/>
      </xdr:nvSpPr>
      <xdr:spPr>
        <a:xfrm>
          <a:off x="10528300" y="6272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96215</xdr:rowOff>
    </xdr:from>
    <xdr:to>
      <xdr:col>50</xdr:col>
      <xdr:colOff>165100</xdr:colOff>
      <xdr:row>37</xdr:row>
      <xdr:rowOff>26365</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9588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42892</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04428" y="60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86385</xdr:rowOff>
    </xdr:from>
    <xdr:to>
      <xdr:col>46</xdr:col>
      <xdr:colOff>38100</xdr:colOff>
      <xdr:row>37</xdr:row>
      <xdr:rowOff>16535</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8699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33062</xdr:rowOff>
    </xdr:from>
    <xdr:ext cx="469744"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15428" y="60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116561</xdr:rowOff>
    </xdr:from>
    <xdr:to>
      <xdr:col>41</xdr:col>
      <xdr:colOff>101600</xdr:colOff>
      <xdr:row>38</xdr:row>
      <xdr:rowOff>46710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7810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37837</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2017" y="655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31979</xdr:rowOff>
    </xdr:from>
    <xdr:to>
      <xdr:col>36</xdr:col>
      <xdr:colOff>165100</xdr:colOff>
      <xdr:row>38</xdr:row>
      <xdr:rowOff>133579</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6921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124706</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6783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150353</xdr:rowOff>
    </xdr:from>
    <xdr:to>
      <xdr:col>55</xdr:col>
      <xdr:colOff>0</xdr:colOff>
      <xdr:row>56</xdr:row>
      <xdr:rowOff>48603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9639300" y="9580103"/>
          <a:ext cx="8382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150353</xdr:rowOff>
    </xdr:from>
    <xdr:to>
      <xdr:col>50</xdr:col>
      <xdr:colOff>114300</xdr:colOff>
      <xdr:row>56</xdr:row>
      <xdr:rowOff>9147</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8750300" y="9580103"/>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9147</xdr:rowOff>
    </xdr:from>
    <xdr:to>
      <xdr:col>45</xdr:col>
      <xdr:colOff>177800</xdr:colOff>
      <xdr:row>56</xdr:row>
      <xdr:rowOff>92449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7861300" y="9610347"/>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92449</xdr:rowOff>
    </xdr:from>
    <xdr:to>
      <xdr:col>41</xdr:col>
      <xdr:colOff>50800</xdr:colOff>
      <xdr:row>56</xdr:row>
      <xdr:rowOff>100633</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6972300" y="969364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169253</xdr:rowOff>
    </xdr:from>
    <xdr:to>
      <xdr:col>55</xdr:col>
      <xdr:colOff>50800</xdr:colOff>
      <xdr:row>56</xdr:row>
      <xdr:rowOff>99403</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10426700" y="95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147680</xdr:rowOff>
    </xdr:from>
    <xdr:ext cx="534377" cy="259045"/>
    <xdr:sp macro="" textlink="">
      <xdr:nvSpPr>
        <xdr:cNvPr id="362" name="農林水産業費該当値テキスト">
          <a:extLst>
            <a:ext uri="{FF2B5EF4-FFF2-40B4-BE49-F238E27FC236}">
              <a16:creationId xmlns="" xmlns:a16="http://schemas.microsoft.com/office/drawing/2014/main" id="{00000000-0008-0000-0700-00006A010000}"/>
            </a:ext>
          </a:extLst>
        </xdr:cNvPr>
        <xdr:cNvSpPr txBox="1"/>
      </xdr:nvSpPr>
      <xdr:spPr>
        <a:xfrm>
          <a:off x="10528300" y="95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99553</xdr:rowOff>
    </xdr:from>
    <xdr:to>
      <xdr:col>50</xdr:col>
      <xdr:colOff>165100</xdr:colOff>
      <xdr:row>56</xdr:row>
      <xdr:rowOff>29703</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9588500" y="95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46230</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372111" y="93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129797</xdr:rowOff>
    </xdr:from>
    <xdr:to>
      <xdr:col>46</xdr:col>
      <xdr:colOff>38100</xdr:colOff>
      <xdr:row>56</xdr:row>
      <xdr:rowOff>59947</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8699500" y="95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76474</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483111" y="93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41649</xdr:rowOff>
    </xdr:from>
    <xdr:to>
      <xdr:col>41</xdr:col>
      <xdr:colOff>101600</xdr:colOff>
      <xdr:row>56</xdr:row>
      <xdr:rowOff>143249</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7810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159776</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594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49833</xdr:rowOff>
    </xdr:from>
    <xdr:to>
      <xdr:col>36</xdr:col>
      <xdr:colOff>165100</xdr:colOff>
      <xdr:row>56</xdr:row>
      <xdr:rowOff>151433</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6921500" y="9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142560</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05111" y="97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128172</xdr:rowOff>
    </xdr:from>
    <xdr:to>
      <xdr:col>55</xdr:col>
      <xdr:colOff>0</xdr:colOff>
      <xdr:row>78</xdr:row>
      <xdr:rowOff>121869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9639300" y="13329822"/>
          <a:ext cx="838200" cy="16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152992</xdr:rowOff>
    </xdr:from>
    <xdr:to>
      <xdr:col>50</xdr:col>
      <xdr:colOff>114300</xdr:colOff>
      <xdr:row>78</xdr:row>
      <xdr:rowOff>121869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8750300" y="13354642"/>
          <a:ext cx="889000" cy="1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152992</xdr:rowOff>
    </xdr:from>
    <xdr:to>
      <xdr:col>45</xdr:col>
      <xdr:colOff>177800</xdr:colOff>
      <xdr:row>78</xdr:row>
      <xdr:rowOff>116939</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7861300" y="13354642"/>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110048</xdr:rowOff>
    </xdr:from>
    <xdr:to>
      <xdr:col>41</xdr:col>
      <xdr:colOff>50800</xdr:colOff>
      <xdr:row>78</xdr:row>
      <xdr:rowOff>116939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6972300" y="1348314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77372</xdr:rowOff>
    </xdr:from>
    <xdr:to>
      <xdr:col>55</xdr:col>
      <xdr:colOff>50800</xdr:colOff>
      <xdr:row>78</xdr:row>
      <xdr:rowOff>7522</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3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55799</xdr:rowOff>
    </xdr:from>
    <xdr:ext cx="534377"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32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71069</xdr:rowOff>
    </xdr:from>
    <xdr:to>
      <xdr:col>50</xdr:col>
      <xdr:colOff>165100</xdr:colOff>
      <xdr:row>79</xdr:row>
      <xdr:rowOff>1219</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163796</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04428" y="135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102192</xdr:rowOff>
    </xdr:from>
    <xdr:to>
      <xdr:col>46</xdr:col>
      <xdr:colOff>38100</xdr:colOff>
      <xdr:row>78</xdr:row>
      <xdr:rowOff>32342</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3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23469</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483111" y="13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66139</xdr:rowOff>
    </xdr:from>
    <xdr:to>
      <xdr:col>41</xdr:col>
      <xdr:colOff>101600</xdr:colOff>
      <xdr:row>78</xdr:row>
      <xdr:rowOff>167739</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158866</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26428" y="135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59248</xdr:rowOff>
    </xdr:from>
    <xdr:to>
      <xdr:col>36</xdr:col>
      <xdr:colOff>165100</xdr:colOff>
      <xdr:row>78</xdr:row>
      <xdr:rowOff>160848</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34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151975</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37428" y="135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141368</xdr:rowOff>
    </xdr:from>
    <xdr:to>
      <xdr:col>55</xdr:col>
      <xdr:colOff>0</xdr:colOff>
      <xdr:row>97</xdr:row>
      <xdr:rowOff>160875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9639300" y="16772018"/>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146924</xdr:rowOff>
    </xdr:from>
    <xdr:to>
      <xdr:col>50</xdr:col>
      <xdr:colOff>114300</xdr:colOff>
      <xdr:row>97</xdr:row>
      <xdr:rowOff>160875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8750300" y="16777574"/>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111909</xdr:rowOff>
    </xdr:from>
    <xdr:to>
      <xdr:col>45</xdr:col>
      <xdr:colOff>177800</xdr:colOff>
      <xdr:row>97</xdr:row>
      <xdr:rowOff>146924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7861300" y="16742559"/>
          <a:ext cx="889000" cy="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111909</xdr:rowOff>
    </xdr:from>
    <xdr:to>
      <xdr:col>41</xdr:col>
      <xdr:colOff>50800</xdr:colOff>
      <xdr:row>97</xdr:row>
      <xdr:rowOff>117464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6972300" y="16742559"/>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90568</xdr:rowOff>
    </xdr:from>
    <xdr:to>
      <xdr:col>55</xdr:col>
      <xdr:colOff>50800</xdr:colOff>
      <xdr:row>98</xdr:row>
      <xdr:rowOff>20718</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10426700" y="167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5495</xdr:rowOff>
    </xdr:from>
    <xdr:ext cx="534377" cy="259045"/>
    <xdr:sp macro="" textlink="">
      <xdr:nvSpPr>
        <xdr:cNvPr id="478" name="土木費該当値テキスト">
          <a:extLst>
            <a:ext uri="{FF2B5EF4-FFF2-40B4-BE49-F238E27FC236}">
              <a16:creationId xmlns="" xmlns:a16="http://schemas.microsoft.com/office/drawing/2014/main" id="{00000000-0008-0000-0700-0000DE010000}"/>
            </a:ext>
          </a:extLst>
        </xdr:cNvPr>
        <xdr:cNvSpPr txBox="1"/>
      </xdr:nvSpPr>
      <xdr:spPr>
        <a:xfrm>
          <a:off x="10528300" y="166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110075</xdr:rowOff>
    </xdr:from>
    <xdr:to>
      <xdr:col>50</xdr:col>
      <xdr:colOff>165100</xdr:colOff>
      <xdr:row>98</xdr:row>
      <xdr:rowOff>40225</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9588500" y="167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31352</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372111" y="168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96124</xdr:rowOff>
    </xdr:from>
    <xdr:to>
      <xdr:col>46</xdr:col>
      <xdr:colOff>38100</xdr:colOff>
      <xdr:row>98</xdr:row>
      <xdr:rowOff>26274</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8699500" y="167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17401</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83111" y="16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61109</xdr:rowOff>
    </xdr:from>
    <xdr:to>
      <xdr:col>41</xdr:col>
      <xdr:colOff>101600</xdr:colOff>
      <xdr:row>97</xdr:row>
      <xdr:rowOff>162709</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7810500" y="166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153836</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66664</xdr:rowOff>
    </xdr:from>
    <xdr:to>
      <xdr:col>36</xdr:col>
      <xdr:colOff>165100</xdr:colOff>
      <xdr:row>97</xdr:row>
      <xdr:rowOff>168264</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6921500" y="166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159391</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7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59821</xdr:rowOff>
    </xdr:from>
    <xdr:to>
      <xdr:col>85</xdr:col>
      <xdr:colOff>127000</xdr:colOff>
      <xdr:row>37</xdr:row>
      <xdr:rowOff>143129</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5481300" y="6232021"/>
          <a:ext cx="838200" cy="2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143129</xdr:rowOff>
    </xdr:from>
    <xdr:to>
      <xdr:col>81</xdr:col>
      <xdr:colOff>50800</xdr:colOff>
      <xdr:row>37</xdr:row>
      <xdr:rowOff>162560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4592300" y="648677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78141</xdr:rowOff>
    </xdr:from>
    <xdr:to>
      <xdr:col>76</xdr:col>
      <xdr:colOff>114300</xdr:colOff>
      <xdr:row>37</xdr:row>
      <xdr:rowOff>162560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3703300" y="6421791"/>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61323</xdr:rowOff>
    </xdr:from>
    <xdr:to>
      <xdr:col>71</xdr:col>
      <xdr:colOff>177800</xdr:colOff>
      <xdr:row>37</xdr:row>
      <xdr:rowOff>78141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2814300" y="6404973"/>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9021</xdr:rowOff>
    </xdr:from>
    <xdr:to>
      <xdr:col>85</xdr:col>
      <xdr:colOff>177800</xdr:colOff>
      <xdr:row>36</xdr:row>
      <xdr:rowOff>110621</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31898</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60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92329</xdr:rowOff>
    </xdr:from>
    <xdr:to>
      <xdr:col>81</xdr:col>
      <xdr:colOff>101600</xdr:colOff>
      <xdr:row>38</xdr:row>
      <xdr:rowOff>22479</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13606</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111760</xdr:rowOff>
    </xdr:from>
    <xdr:to>
      <xdr:col>76</xdr:col>
      <xdr:colOff>165100</xdr:colOff>
      <xdr:row>38</xdr:row>
      <xdr:rowOff>41910</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33037</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65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27341</xdr:rowOff>
    </xdr:from>
    <xdr:to>
      <xdr:col>72</xdr:col>
      <xdr:colOff>38100</xdr:colOff>
      <xdr:row>37</xdr:row>
      <xdr:rowOff>128941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3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120068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64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10523</xdr:rowOff>
    </xdr:from>
    <xdr:to>
      <xdr:col>67</xdr:col>
      <xdr:colOff>101600</xdr:colOff>
      <xdr:row>37</xdr:row>
      <xdr:rowOff>112123</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3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103250</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64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77786</xdr:rowOff>
    </xdr:from>
    <xdr:to>
      <xdr:col>85</xdr:col>
      <xdr:colOff>127000</xdr:colOff>
      <xdr:row>56</xdr:row>
      <xdr:rowOff>161782</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678986"/>
          <a:ext cx="838200" cy="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77786</xdr:rowOff>
    </xdr:from>
    <xdr:to>
      <xdr:col>81</xdr:col>
      <xdr:colOff>50800</xdr:colOff>
      <xdr:row>56</xdr:row>
      <xdr:rowOff>152712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4592300" y="9678986"/>
          <a:ext cx="889000" cy="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152712</xdr:rowOff>
    </xdr:from>
    <xdr:to>
      <xdr:col>76</xdr:col>
      <xdr:colOff>114300</xdr:colOff>
      <xdr:row>57</xdr:row>
      <xdr:rowOff>28751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753912"/>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28751</xdr:rowOff>
    </xdr:from>
    <xdr:to>
      <xdr:col>71</xdr:col>
      <xdr:colOff>177800</xdr:colOff>
      <xdr:row>57</xdr:row>
      <xdr:rowOff>52251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2814300" y="9801401"/>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110982</xdr:rowOff>
    </xdr:from>
    <xdr:to>
      <xdr:col>85</xdr:col>
      <xdr:colOff>177800</xdr:colOff>
      <xdr:row>57</xdr:row>
      <xdr:rowOff>41132</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133859</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26986</xdr:rowOff>
    </xdr:from>
    <xdr:to>
      <xdr:col>81</xdr:col>
      <xdr:colOff>101600</xdr:colOff>
      <xdr:row>56</xdr:row>
      <xdr:rowOff>128586</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6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145113</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4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101912</xdr:rowOff>
    </xdr:from>
    <xdr:to>
      <xdr:col>76</xdr:col>
      <xdr:colOff>165100</xdr:colOff>
      <xdr:row>57</xdr:row>
      <xdr:rowOff>32062</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7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48589</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325111" y="947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149401</xdr:rowOff>
    </xdr:from>
    <xdr:to>
      <xdr:col>72</xdr:col>
      <xdr:colOff>38100</xdr:colOff>
      <xdr:row>57</xdr:row>
      <xdr:rowOff>79551</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7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96078</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5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1451</xdr:rowOff>
    </xdr:from>
    <xdr:to>
      <xdr:col>67</xdr:col>
      <xdr:colOff>101600</xdr:colOff>
      <xdr:row>57</xdr:row>
      <xdr:rowOff>103051</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119578</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54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55673</xdr:rowOff>
    </xdr:from>
    <xdr:to>
      <xdr:col>85</xdr:col>
      <xdr:colOff>127000</xdr:colOff>
      <xdr:row>78</xdr:row>
      <xdr:rowOff>76149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5481300" y="13428773"/>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38005</xdr:rowOff>
    </xdr:from>
    <xdr:to>
      <xdr:col>81</xdr:col>
      <xdr:colOff>50800</xdr:colOff>
      <xdr:row>78</xdr:row>
      <xdr:rowOff>76149</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4592300" y="13239655"/>
          <a:ext cx="889000" cy="2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38005</xdr:rowOff>
    </xdr:from>
    <xdr:to>
      <xdr:col>76</xdr:col>
      <xdr:colOff>114300</xdr:colOff>
      <xdr:row>77</xdr:row>
      <xdr:rowOff>160568</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3703300" y="13239655"/>
          <a:ext cx="889000" cy="1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160568</xdr:rowOff>
    </xdr:from>
    <xdr:to>
      <xdr:col>71</xdr:col>
      <xdr:colOff>177800</xdr:colOff>
      <xdr:row>79</xdr:row>
      <xdr:rowOff>24921</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2814300" y="13362218"/>
          <a:ext cx="889000" cy="2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4873</xdr:rowOff>
    </xdr:from>
    <xdr:to>
      <xdr:col>85</xdr:col>
      <xdr:colOff>177800</xdr:colOff>
      <xdr:row>78</xdr:row>
      <xdr:rowOff>106473</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27750</xdr:rowOff>
    </xdr:from>
    <xdr:ext cx="534377"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2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25349</xdr:rowOff>
    </xdr:from>
    <xdr:to>
      <xdr:col>81</xdr:col>
      <xdr:colOff>101600</xdr:colOff>
      <xdr:row>78</xdr:row>
      <xdr:rowOff>126949</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143476</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14111" y="131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158655</xdr:rowOff>
    </xdr:from>
    <xdr:to>
      <xdr:col>76</xdr:col>
      <xdr:colOff>165100</xdr:colOff>
      <xdr:row>77</xdr:row>
      <xdr:rowOff>88805</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1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105332</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325111" y="129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109768</xdr:rowOff>
    </xdr:from>
    <xdr:to>
      <xdr:col>72</xdr:col>
      <xdr:colOff>38100</xdr:colOff>
      <xdr:row>78</xdr:row>
      <xdr:rowOff>39918</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3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56445</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36111" y="130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145571</xdr:rowOff>
    </xdr:from>
    <xdr:to>
      <xdr:col>67</xdr:col>
      <xdr:colOff>101600</xdr:colOff>
      <xdr:row>79</xdr:row>
      <xdr:rowOff>75721</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5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92248</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329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113792</xdr:rowOff>
    </xdr:from>
    <xdr:to>
      <xdr:col>85</xdr:col>
      <xdr:colOff>127000</xdr:colOff>
      <xdr:row>96</xdr:row>
      <xdr:rowOff>91060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5481300" y="16401542"/>
          <a:ext cx="838200" cy="1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91060</xdr:rowOff>
    </xdr:from>
    <xdr:to>
      <xdr:col>81</xdr:col>
      <xdr:colOff>50800</xdr:colOff>
      <xdr:row>96</xdr:row>
      <xdr:rowOff>153581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4592300" y="16550260"/>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142990</xdr:rowOff>
    </xdr:from>
    <xdr:to>
      <xdr:col>76</xdr:col>
      <xdr:colOff>114300</xdr:colOff>
      <xdr:row>96</xdr:row>
      <xdr:rowOff>153581</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3703300" y="16602190"/>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142990</xdr:rowOff>
    </xdr:from>
    <xdr:to>
      <xdr:col>71</xdr:col>
      <xdr:colOff>177800</xdr:colOff>
      <xdr:row>97</xdr:row>
      <xdr:rowOff>46520</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2814300" y="16602190"/>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62992</xdr:rowOff>
    </xdr:from>
    <xdr:to>
      <xdr:col>85</xdr:col>
      <xdr:colOff>177800</xdr:colOff>
      <xdr:row>95</xdr:row>
      <xdr:rowOff>164592</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6268700" y="163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85869</xdr:rowOff>
    </xdr:from>
    <xdr:ext cx="534377"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2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40260</xdr:rowOff>
    </xdr:from>
    <xdr:to>
      <xdr:col>81</xdr:col>
      <xdr:colOff>101600</xdr:colOff>
      <xdr:row>96</xdr:row>
      <xdr:rowOff>141860</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5430500" y="164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158387</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14111" y="162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102781</xdr:rowOff>
    </xdr:from>
    <xdr:to>
      <xdr:col>76</xdr:col>
      <xdr:colOff>165100</xdr:colOff>
      <xdr:row>97</xdr:row>
      <xdr:rowOff>32931</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4541500" y="165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49458</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3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92190</xdr:rowOff>
    </xdr:from>
    <xdr:to>
      <xdr:col>72</xdr:col>
      <xdr:colOff>38100</xdr:colOff>
      <xdr:row>97</xdr:row>
      <xdr:rowOff>22340</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3652500" y="165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38867</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3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167170</xdr:rowOff>
    </xdr:from>
    <xdr:to>
      <xdr:col>67</xdr:col>
      <xdr:colOff>101600</xdr:colOff>
      <xdr:row>97</xdr:row>
      <xdr:rowOff>97320</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2763500" y="16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88447</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7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86,179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109,215</a:t>
          </a:r>
          <a:r>
            <a:rPr kumimoji="1" lang="ja-JP" altLang="en-US" sz="1300">
              <a:latin typeface="ＭＳ Ｐゴシック" panose="020B0600070205080204" pitchFamily="50" charset="-128"/>
              <a:ea typeface="ＭＳ Ｐゴシック" panose="020B0600070205080204" pitchFamily="50" charset="-128"/>
            </a:rPr>
            <a:t>円減少している。令和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年度は新型コロナウイルス感染症対策に係る特別定額給付金による増が主な要因となっていた。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348,888</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％を占めている。生活保護率はやや減少しているものの、民生費全体での推移はやや上昇傾向となっている。</a:t>
          </a:r>
        </a:p>
        <a:p>
          <a:r>
            <a:rPr kumimoji="1" lang="ja-JP" altLang="en-US" sz="1300">
              <a:latin typeface="ＭＳ Ｐゴシック" panose="020B0600070205080204" pitchFamily="50" charset="-128"/>
              <a:ea typeface="ＭＳ Ｐゴシック" panose="020B0600070205080204" pitchFamily="50" charset="-128"/>
            </a:rPr>
            <a:t>災害復旧費は、令和元年度に比べ、令和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17,838</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19,254</a:t>
          </a:r>
          <a:r>
            <a:rPr kumimoji="1" lang="ja-JP" altLang="en-US" sz="1300">
              <a:latin typeface="ＭＳ Ｐゴシック" panose="020B0600070205080204" pitchFamily="50" charset="-128"/>
              <a:ea typeface="ＭＳ Ｐゴシック" panose="020B0600070205080204" pitchFamily="50" charset="-128"/>
            </a:rPr>
            <a:t>円減少し、類似団体平均をやや上回る程度となったが、令和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年度の大雨によって被災したことから</a:t>
          </a:r>
          <a:r>
            <a:rPr kumimoji="1" lang="en-US" altLang="ja-JP" sz="1300">
              <a:latin typeface="ＭＳ Ｐゴシック" panose="020B0600070205080204" pitchFamily="50" charset="-128"/>
              <a:ea typeface="ＭＳ Ｐゴシック" panose="020B0600070205080204" pitchFamily="50" charset="-128"/>
            </a:rPr>
            <a:t>1,881</a:t>
          </a:r>
          <a:r>
            <a:rPr kumimoji="1" lang="ja-JP" altLang="en-US" sz="1300">
              <a:latin typeface="ＭＳ Ｐゴシック" panose="020B0600070205080204" pitchFamily="50" charset="-128"/>
              <a:ea typeface="ＭＳ Ｐゴシック" panose="020B0600070205080204" pitchFamily="50" charset="-128"/>
            </a:rPr>
            <a:t>円増加し類似団体を上回る結果となっている。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合併以降、実質収支は黒字で、実質収支比率は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％程度を維持している。これまで財政調整基金を取り崩したのは、平成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1,372</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百万円）で、平成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年度は旧合併特例事業債の将来の償還に備え、減債基金へ積み替えたことによるもの。平成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月に起きた災害に対応するための取り崩しとなっている。今後も、徹底した経常経費削減と税収等による歳入の確保に努め、財政の健全化を図る。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28328538</v>
      </c>
      <c r="BO4" s="489"/>
      <c r="BP4" s="489"/>
      <c r="BQ4" s="489"/>
      <c r="BR4" s="489"/>
      <c r="BS4" s="489"/>
      <c r="BT4" s="489"/>
      <c r="BU4" s="490"/>
      <c r="BV4" s="488">
        <v>30984012</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4.5999999999999996</v>
      </c>
      <c r="CU4" s="629"/>
      <c r="CV4" s="629"/>
      <c r="CW4" s="629"/>
      <c r="CX4" s="629"/>
      <c r="CY4" s="629"/>
      <c r="CZ4" s="629"/>
      <c r="DA4" s="630"/>
      <c r="DB4" s="628">
        <v>4.5999999999999996</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27463754</v>
      </c>
      <c r="BO5" s="460"/>
      <c r="BP5" s="460"/>
      <c r="BQ5" s="460"/>
      <c r="BR5" s="460"/>
      <c r="BS5" s="460"/>
      <c r="BT5" s="460"/>
      <c r="BU5" s="461"/>
      <c r="BV5" s="459">
        <v>30137501</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98.8</v>
      </c>
      <c r="CU5" s="457"/>
      <c r="CV5" s="457"/>
      <c r="CW5" s="457"/>
      <c r="CX5" s="457"/>
      <c r="CY5" s="457"/>
      <c r="CZ5" s="457"/>
      <c r="DA5" s="458"/>
      <c r="DB5" s="456">
        <v>99.5</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864784</v>
      </c>
      <c r="BO6" s="460"/>
      <c r="BP6" s="460"/>
      <c r="BQ6" s="460"/>
      <c r="BR6" s="460"/>
      <c r="BS6" s="460"/>
      <c r="BT6" s="460"/>
      <c r="BU6" s="461"/>
      <c r="BV6" s="459">
        <v>846511</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102.4</v>
      </c>
      <c r="CU6" s="603"/>
      <c r="CV6" s="603"/>
      <c r="CW6" s="603"/>
      <c r="CX6" s="603"/>
      <c r="CY6" s="603"/>
      <c r="CZ6" s="603"/>
      <c r="DA6" s="604"/>
      <c r="DB6" s="602">
        <v>102.3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270393</v>
      </c>
      <c r="BO7" s="460"/>
      <c r="BP7" s="460"/>
      <c r="BQ7" s="460"/>
      <c r="BR7" s="460"/>
      <c r="BS7" s="460"/>
      <c r="BT7" s="460"/>
      <c r="BU7" s="461"/>
      <c r="BV7" s="459">
        <v>267576</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13059656</v>
      </c>
      <c r="CU7" s="460"/>
      <c r="CV7" s="460"/>
      <c r="CW7" s="460"/>
      <c r="CX7" s="460"/>
      <c r="CY7" s="460"/>
      <c r="CZ7" s="460"/>
      <c r="DA7" s="461"/>
      <c r="DB7" s="459">
        <v>12664004</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594391</v>
      </c>
      <c r="BO8" s="460"/>
      <c r="BP8" s="460"/>
      <c r="BQ8" s="460"/>
      <c r="BR8" s="460"/>
      <c r="BS8" s="460"/>
      <c r="BT8" s="460"/>
      <c r="BU8" s="461"/>
      <c r="BV8" s="459">
        <v>578935</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0.28000000000000003</v>
      </c>
      <c r="CU8" s="563"/>
      <c r="CV8" s="563"/>
      <c r="CW8" s="563"/>
      <c r="CX8" s="563"/>
      <c r="CY8" s="563"/>
      <c r="CZ8" s="563"/>
      <c r="DA8" s="564"/>
      <c r="DB8" s="562">
        <v>0.28000000000000003</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35473</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15456</v>
      </c>
      <c r="BO9" s="460"/>
      <c r="BP9" s="460"/>
      <c r="BQ9" s="460"/>
      <c r="BR9" s="460"/>
      <c r="BS9" s="460"/>
      <c r="BT9" s="460"/>
      <c r="BU9" s="461"/>
      <c r="BV9" s="459">
        <v>-66753</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16</v>
      </c>
      <c r="CU9" s="457"/>
      <c r="CV9" s="457"/>
      <c r="CW9" s="457"/>
      <c r="CX9" s="457"/>
      <c r="CY9" s="457"/>
      <c r="CZ9" s="457"/>
      <c r="DA9" s="458"/>
      <c r="DB9" s="456">
        <v>14.4</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38743</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5556</v>
      </c>
      <c r="BO10" s="460"/>
      <c r="BP10" s="460"/>
      <c r="BQ10" s="460"/>
      <c r="BR10" s="460"/>
      <c r="BS10" s="460"/>
      <c r="BT10" s="460"/>
      <c r="BU10" s="461"/>
      <c r="BV10" s="459">
        <v>3693</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36271</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140</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141</v>
      </c>
      <c r="N13" s="544"/>
      <c r="O13" s="544"/>
      <c r="P13" s="544"/>
      <c r="Q13" s="545"/>
      <c r="R13" s="546">
        <v>35970</v>
      </c>
      <c r="S13" s="547"/>
      <c r="T13" s="547"/>
      <c r="U13" s="547"/>
      <c r="V13" s="548"/>
      <c r="W13" s="549" t="s">
        <v>142</v>
      </c>
      <c r="X13" s="445"/>
      <c r="Y13" s="445"/>
      <c r="Z13" s="445"/>
      <c r="AA13" s="445"/>
      <c r="AB13" s="446"/>
      <c r="AC13" s="412">
        <v>721</v>
      </c>
      <c r="AD13" s="413"/>
      <c r="AE13" s="413"/>
      <c r="AF13" s="413"/>
      <c r="AG13" s="414"/>
      <c r="AH13" s="412">
        <v>900</v>
      </c>
      <c r="AI13" s="413"/>
      <c r="AJ13" s="413"/>
      <c r="AK13" s="413"/>
      <c r="AL13" s="472"/>
      <c r="AM13" s="516" t="s">
        <v>143</v>
      </c>
      <c r="AN13" s="416"/>
      <c r="AO13" s="416"/>
      <c r="AP13" s="416"/>
      <c r="AQ13" s="416"/>
      <c r="AR13" s="416"/>
      <c r="AS13" s="416"/>
      <c r="AT13" s="417"/>
      <c r="AU13" s="517" t="s">
        <v>144</v>
      </c>
      <c r="AV13" s="518"/>
      <c r="AW13" s="518"/>
      <c r="AX13" s="518"/>
      <c r="AY13" s="473" t="s">
        <v>145</v>
      </c>
      <c r="AZ13" s="474"/>
      <c r="BA13" s="474"/>
      <c r="BB13" s="474"/>
      <c r="BC13" s="474"/>
      <c r="BD13" s="474"/>
      <c r="BE13" s="474"/>
      <c r="BF13" s="474"/>
      <c r="BG13" s="474"/>
      <c r="BH13" s="474"/>
      <c r="BI13" s="474"/>
      <c r="BJ13" s="474"/>
      <c r="BK13" s="474"/>
      <c r="BL13" s="474"/>
      <c r="BM13" s="475"/>
      <c r="BN13" s="459">
        <v>21012</v>
      </c>
      <c r="BO13" s="460"/>
      <c r="BP13" s="460"/>
      <c r="BQ13" s="460"/>
      <c r="BR13" s="460"/>
      <c r="BS13" s="460"/>
      <c r="BT13" s="460"/>
      <c r="BU13" s="461"/>
      <c r="BV13" s="459">
        <v>-63060</v>
      </c>
      <c r="BW13" s="460"/>
      <c r="BX13" s="460"/>
      <c r="BY13" s="460"/>
      <c r="BZ13" s="460"/>
      <c r="CA13" s="460"/>
      <c r="CB13" s="460"/>
      <c r="CC13" s="461"/>
      <c r="CD13" s="499" t="s">
        <v>146</v>
      </c>
      <c r="CE13" s="419"/>
      <c r="CF13" s="419"/>
      <c r="CG13" s="419"/>
      <c r="CH13" s="419"/>
      <c r="CI13" s="419"/>
      <c r="CJ13" s="419"/>
      <c r="CK13" s="419"/>
      <c r="CL13" s="419"/>
      <c r="CM13" s="419"/>
      <c r="CN13" s="419"/>
      <c r="CO13" s="419"/>
      <c r="CP13" s="419"/>
      <c r="CQ13" s="419"/>
      <c r="CR13" s="419"/>
      <c r="CS13" s="500"/>
      <c r="CT13" s="456">
        <v>5.5</v>
      </c>
      <c r="CU13" s="457"/>
      <c r="CV13" s="457"/>
      <c r="CW13" s="457"/>
      <c r="CX13" s="457"/>
      <c r="CY13" s="457"/>
      <c r="CZ13" s="457"/>
      <c r="DA13" s="458"/>
      <c r="DB13" s="456">
        <v>4.9000000000000004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147</v>
      </c>
      <c r="M14" s="586"/>
      <c r="N14" s="586"/>
      <c r="O14" s="586"/>
      <c r="P14" s="586"/>
      <c r="Q14" s="587"/>
      <c r="R14" s="546">
        <v>36946</v>
      </c>
      <c r="S14" s="547"/>
      <c r="T14" s="547"/>
      <c r="U14" s="547"/>
      <c r="V14" s="548"/>
      <c r="W14" s="550"/>
      <c r="X14" s="448"/>
      <c r="Y14" s="448"/>
      <c r="Z14" s="448"/>
      <c r="AA14" s="448"/>
      <c r="AB14" s="449"/>
      <c r="AC14" s="539">
        <v>5.0999999999999996</v>
      </c>
      <c r="AD14" s="540"/>
      <c r="AE14" s="540"/>
      <c r="AF14" s="540"/>
      <c r="AG14" s="541"/>
      <c r="AH14" s="539">
        <v>5.9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148</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t="s">
        <v>149</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150</v>
      </c>
      <c r="N15" s="544"/>
      <c r="O15" s="544"/>
      <c r="P15" s="544"/>
      <c r="Q15" s="545"/>
      <c r="R15" s="546">
        <v>36632</v>
      </c>
      <c r="S15" s="547"/>
      <c r="T15" s="547"/>
      <c r="U15" s="547"/>
      <c r="V15" s="548"/>
      <c r="W15" s="549" t="s">
        <v>151</v>
      </c>
      <c r="X15" s="445"/>
      <c r="Y15" s="445"/>
      <c r="Z15" s="445"/>
      <c r="AA15" s="445"/>
      <c r="AB15" s="446"/>
      <c r="AC15" s="412">
        <v>3726</v>
      </c>
      <c r="AD15" s="413"/>
      <c r="AE15" s="413"/>
      <c r="AF15" s="413"/>
      <c r="AG15" s="414"/>
      <c r="AH15" s="412">
        <v>4043</v>
      </c>
      <c r="AI15" s="413"/>
      <c r="AJ15" s="413"/>
      <c r="AK15" s="413"/>
      <c r="AL15" s="472"/>
      <c r="AM15" s="516"/>
      <c r="AN15" s="416"/>
      <c r="AO15" s="416"/>
      <c r="AP15" s="416"/>
      <c r="AQ15" s="416"/>
      <c r="AR15" s="416"/>
      <c r="AS15" s="416"/>
      <c r="AT15" s="417"/>
      <c r="AU15" s="517"/>
      <c r="AV15" s="518"/>
      <c r="AW15" s="518"/>
      <c r="AX15" s="518"/>
      <c r="AY15" s="485" t="s">
        <v>152</v>
      </c>
      <c r="AZ15" s="486"/>
      <c r="BA15" s="486"/>
      <c r="BB15" s="486"/>
      <c r="BC15" s="486"/>
      <c r="BD15" s="486"/>
      <c r="BE15" s="486"/>
      <c r="BF15" s="486"/>
      <c r="BG15" s="486"/>
      <c r="BH15" s="486"/>
      <c r="BI15" s="486"/>
      <c r="BJ15" s="486"/>
      <c r="BK15" s="486"/>
      <c r="BL15" s="486"/>
      <c r="BM15" s="487"/>
      <c r="BN15" s="488">
        <v>3253273</v>
      </c>
      <c r="BO15" s="489"/>
      <c r="BP15" s="489"/>
      <c r="BQ15" s="489"/>
      <c r="BR15" s="489"/>
      <c r="BS15" s="489"/>
      <c r="BT15" s="489"/>
      <c r="BU15" s="490"/>
      <c r="BV15" s="488">
        <v>3316363</v>
      </c>
      <c r="BW15" s="489"/>
      <c r="BX15" s="489"/>
      <c r="BY15" s="489"/>
      <c r="BZ15" s="489"/>
      <c r="CA15" s="489"/>
      <c r="CB15" s="489"/>
      <c r="CC15" s="490"/>
      <c r="CD15" s="559" t="s">
        <v>153</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154</v>
      </c>
      <c r="M16" s="534"/>
      <c r="N16" s="534"/>
      <c r="O16" s="534"/>
      <c r="P16" s="534"/>
      <c r="Q16" s="535"/>
      <c r="R16" s="536" t="s">
        <v>155</v>
      </c>
      <c r="S16" s="537"/>
      <c r="T16" s="537"/>
      <c r="U16" s="537"/>
      <c r="V16" s="538"/>
      <c r="W16" s="550"/>
      <c r="X16" s="448"/>
      <c r="Y16" s="448"/>
      <c r="Z16" s="448"/>
      <c r="AA16" s="448"/>
      <c r="AB16" s="449"/>
      <c r="AC16" s="539">
        <v>26.4</v>
      </c>
      <c r="AD16" s="540"/>
      <c r="AE16" s="540"/>
      <c r="AF16" s="540"/>
      <c r="AG16" s="541"/>
      <c r="AH16" s="539">
        <v>26.7</v>
      </c>
      <c r="AI16" s="540"/>
      <c r="AJ16" s="540"/>
      <c r="AK16" s="540"/>
      <c r="AL16" s="542"/>
      <c r="AM16" s="516"/>
      <c r="AN16" s="416"/>
      <c r="AO16" s="416"/>
      <c r="AP16" s="416"/>
      <c r="AQ16" s="416"/>
      <c r="AR16" s="416"/>
      <c r="AS16" s="416"/>
      <c r="AT16" s="417"/>
      <c r="AU16" s="517"/>
      <c r="AV16" s="518"/>
      <c r="AW16" s="518"/>
      <c r="AX16" s="518"/>
      <c r="AY16" s="473" t="s">
        <v>156</v>
      </c>
      <c r="AZ16" s="474"/>
      <c r="BA16" s="474"/>
      <c r="BB16" s="474"/>
      <c r="BC16" s="474"/>
      <c r="BD16" s="474"/>
      <c r="BE16" s="474"/>
      <c r="BF16" s="474"/>
      <c r="BG16" s="474"/>
      <c r="BH16" s="474"/>
      <c r="BI16" s="474"/>
      <c r="BJ16" s="474"/>
      <c r="BK16" s="474"/>
      <c r="BL16" s="474"/>
      <c r="BM16" s="475"/>
      <c r="BN16" s="459">
        <v>11827623</v>
      </c>
      <c r="BO16" s="460"/>
      <c r="BP16" s="460"/>
      <c r="BQ16" s="460"/>
      <c r="BR16" s="460"/>
      <c r="BS16" s="460"/>
      <c r="BT16" s="460"/>
      <c r="BU16" s="461"/>
      <c r="BV16" s="459">
        <v>11325569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157</v>
      </c>
      <c r="N17" s="553"/>
      <c r="O17" s="553"/>
      <c r="P17" s="553"/>
      <c r="Q17" s="554"/>
      <c r="R17" s="536" t="s">
        <v>158</v>
      </c>
      <c r="S17" s="537"/>
      <c r="T17" s="537"/>
      <c r="U17" s="537"/>
      <c r="V17" s="538"/>
      <c r="W17" s="549" t="s">
        <v>159</v>
      </c>
      <c r="X17" s="445"/>
      <c r="Y17" s="445"/>
      <c r="Z17" s="445"/>
      <c r="AA17" s="445"/>
      <c r="AB17" s="446"/>
      <c r="AC17" s="412">
        <v>9669</v>
      </c>
      <c r="AD17" s="413"/>
      <c r="AE17" s="413"/>
      <c r="AF17" s="413"/>
      <c r="AG17" s="414"/>
      <c r="AH17" s="412">
        <v>10192</v>
      </c>
      <c r="AI17" s="413"/>
      <c r="AJ17" s="413"/>
      <c r="AK17" s="413"/>
      <c r="AL17" s="472"/>
      <c r="AM17" s="516"/>
      <c r="AN17" s="416"/>
      <c r="AO17" s="416"/>
      <c r="AP17" s="416"/>
      <c r="AQ17" s="416"/>
      <c r="AR17" s="416"/>
      <c r="AS17" s="416"/>
      <c r="AT17" s="417"/>
      <c r="AU17" s="517"/>
      <c r="AV17" s="518"/>
      <c r="AW17" s="518"/>
      <c r="AX17" s="518"/>
      <c r="AY17" s="473" t="s">
        <v>160</v>
      </c>
      <c r="AZ17" s="474"/>
      <c r="BA17" s="474"/>
      <c r="BB17" s="474"/>
      <c r="BC17" s="474"/>
      <c r="BD17" s="474"/>
      <c r="BE17" s="474"/>
      <c r="BF17" s="474"/>
      <c r="BG17" s="474"/>
      <c r="BH17" s="474"/>
      <c r="BI17" s="474"/>
      <c r="BJ17" s="474"/>
      <c r="BK17" s="474"/>
      <c r="BL17" s="474"/>
      <c r="BM17" s="475"/>
      <c r="BN17" s="459">
        <v>4019892</v>
      </c>
      <c r="BO17" s="460"/>
      <c r="BP17" s="460"/>
      <c r="BQ17" s="460"/>
      <c r="BR17" s="460"/>
      <c r="BS17" s="460"/>
      <c r="BT17" s="460"/>
      <c r="BU17" s="461"/>
      <c r="BV17" s="459">
        <v>4108042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161</v>
      </c>
      <c r="C18" s="510"/>
      <c r="D18" s="510"/>
      <c r="E18" s="511"/>
      <c r="F18" s="511"/>
      <c r="G18" s="511"/>
      <c r="H18" s="511"/>
      <c r="I18" s="511"/>
      <c r="J18" s="511"/>
      <c r="K18" s="511"/>
      <c r="L18" s="512">
        <v>135.11000000000001</v>
      </c>
      <c r="M18" s="512"/>
      <c r="N18" s="512"/>
      <c r="O18" s="512"/>
      <c r="P18" s="512"/>
      <c r="Q18" s="512"/>
      <c r="R18" s="513"/>
      <c r="S18" s="513"/>
      <c r="T18" s="513"/>
      <c r="U18" s="513"/>
      <c r="V18" s="514"/>
      <c r="W18" s="530"/>
      <c r="X18" s="531"/>
      <c r="Y18" s="531"/>
      <c r="Z18" s="531"/>
      <c r="AA18" s="531"/>
      <c r="AB18" s="555"/>
      <c r="AC18" s="429">
        <v>68.5</v>
      </c>
      <c r="AD18" s="430"/>
      <c r="AE18" s="430"/>
      <c r="AF18" s="430"/>
      <c r="AG18" s="515"/>
      <c r="AH18" s="429">
        <v>67.3</v>
      </c>
      <c r="AI18" s="430"/>
      <c r="AJ18" s="430"/>
      <c r="AK18" s="430"/>
      <c r="AL18" s="431"/>
      <c r="AM18" s="516"/>
      <c r="AN18" s="416"/>
      <c r="AO18" s="416"/>
      <c r="AP18" s="416"/>
      <c r="AQ18" s="416"/>
      <c r="AR18" s="416"/>
      <c r="AS18" s="416"/>
      <c r="AT18" s="417"/>
      <c r="AU18" s="517"/>
      <c r="AV18" s="518"/>
      <c r="AW18" s="518"/>
      <c r="AX18" s="518"/>
      <c r="AY18" s="473" t="s">
        <v>162</v>
      </c>
      <c r="AZ18" s="474"/>
      <c r="BA18" s="474"/>
      <c r="BB18" s="474"/>
      <c r="BC18" s="474"/>
      <c r="BD18" s="474"/>
      <c r="BE18" s="474"/>
      <c r="BF18" s="474"/>
      <c r="BG18" s="474"/>
      <c r="BH18" s="474"/>
      <c r="BI18" s="474"/>
      <c r="BJ18" s="474"/>
      <c r="BK18" s="474"/>
      <c r="BL18" s="474"/>
      <c r="BM18" s="475"/>
      <c r="BN18" s="459">
        <v>13123618</v>
      </c>
      <c r="BO18" s="460"/>
      <c r="BP18" s="460"/>
      <c r="BQ18" s="460"/>
      <c r="BR18" s="460"/>
      <c r="BS18" s="460"/>
      <c r="BT18" s="460"/>
      <c r="BU18" s="461"/>
      <c r="BV18" s="459">
        <v>12608112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163</v>
      </c>
      <c r="C19" s="510"/>
      <c r="D19" s="510"/>
      <c r="E19" s="511"/>
      <c r="F19" s="511"/>
      <c r="G19" s="511"/>
      <c r="H19" s="511"/>
      <c r="I19" s="511"/>
      <c r="J19" s="511"/>
      <c r="K19" s="511"/>
      <c r="L19" s="519">
        <v>263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164</v>
      </c>
      <c r="AZ19" s="474"/>
      <c r="BA19" s="474"/>
      <c r="BB19" s="474"/>
      <c r="BC19" s="474"/>
      <c r="BD19" s="474"/>
      <c r="BE19" s="474"/>
      <c r="BF19" s="474"/>
      <c r="BG19" s="474"/>
      <c r="BH19" s="474"/>
      <c r="BI19" s="474"/>
      <c r="BJ19" s="474"/>
      <c r="BK19" s="474"/>
      <c r="BL19" s="474"/>
      <c r="BM19" s="475"/>
      <c r="BN19" s="459">
        <v>17155398</v>
      </c>
      <c r="BO19" s="460"/>
      <c r="BP19" s="460"/>
      <c r="BQ19" s="460"/>
      <c r="BR19" s="460"/>
      <c r="BS19" s="460"/>
      <c r="BT19" s="460"/>
      <c r="BU19" s="461"/>
      <c r="BV19" s="459">
        <v>16340064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165</v>
      </c>
      <c r="C20" s="510"/>
      <c r="D20" s="510"/>
      <c r="E20" s="511"/>
      <c r="F20" s="511"/>
      <c r="G20" s="511"/>
      <c r="H20" s="511"/>
      <c r="I20" s="511"/>
      <c r="J20" s="511"/>
      <c r="K20" s="511"/>
      <c r="L20" s="519">
        <v>15030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166</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167</v>
      </c>
      <c r="C22" s="436"/>
      <c r="D22" s="437"/>
      <c r="E22" s="444" t="s">
        <v>1</v>
      </c>
      <c r="F22" s="445"/>
      <c r="G22" s="445"/>
      <c r="H22" s="445"/>
      <c r="I22" s="445"/>
      <c r="J22" s="445"/>
      <c r="K22" s="446"/>
      <c r="L22" s="444" t="s">
        <v>168</v>
      </c>
      <c r="M22" s="445"/>
      <c r="N22" s="445"/>
      <c r="O22" s="445"/>
      <c r="P22" s="446"/>
      <c r="Q22" s="450" t="s">
        <v>169</v>
      </c>
      <c r="R22" s="451"/>
      <c r="S22" s="451"/>
      <c r="T22" s="451"/>
      <c r="U22" s="451"/>
      <c r="V22" s="452"/>
      <c r="W22" s="501" t="s">
        <v>170</v>
      </c>
      <c r="X22" s="436"/>
      <c r="Y22" s="437"/>
      <c r="Z22" s="444" t="s">
        <v>1</v>
      </c>
      <c r="AA22" s="445"/>
      <c r="AB22" s="445"/>
      <c r="AC22" s="445"/>
      <c r="AD22" s="445"/>
      <c r="AE22" s="445"/>
      <c r="AF22" s="445"/>
      <c r="AG22" s="446"/>
      <c r="AH22" s="462" t="s">
        <v>171</v>
      </c>
      <c r="AI22" s="445"/>
      <c r="AJ22" s="445"/>
      <c r="AK22" s="445"/>
      <c r="AL22" s="446"/>
      <c r="AM22" s="462" t="s">
        <v>172</v>
      </c>
      <c r="AN22" s="463"/>
      <c r="AO22" s="463"/>
      <c r="AP22" s="463"/>
      <c r="AQ22" s="463"/>
      <c r="AR22" s="464"/>
      <c r="AS22" s="450" t="s">
        <v>169</v>
      </c>
      <c r="AT22" s="451"/>
      <c r="AU22" s="451"/>
      <c r="AV22" s="451"/>
      <c r="AW22" s="451"/>
      <c r="AX22" s="468"/>
      <c r="AY22" s="485" t="s">
        <v>173</v>
      </c>
      <c r="AZ22" s="486"/>
      <c r="BA22" s="486"/>
      <c r="BB22" s="486"/>
      <c r="BC22" s="486"/>
      <c r="BD22" s="486"/>
      <c r="BE22" s="486"/>
      <c r="BF22" s="486"/>
      <c r="BG22" s="486"/>
      <c r="BH22" s="486"/>
      <c r="BI22" s="486"/>
      <c r="BJ22" s="486"/>
      <c r="BK22" s="486"/>
      <c r="BL22" s="486"/>
      <c r="BM22" s="487"/>
      <c r="BN22" s="488">
        <v>24220014</v>
      </c>
      <c r="BO22" s="489"/>
      <c r="BP22" s="489"/>
      <c r="BQ22" s="489"/>
      <c r="BR22" s="489"/>
      <c r="BS22" s="489"/>
      <c r="BT22" s="489"/>
      <c r="BU22" s="490"/>
      <c r="BV22" s="488">
        <v>25351617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174</v>
      </c>
      <c r="AZ23" s="474"/>
      <c r="BA23" s="474"/>
      <c r="BB23" s="474"/>
      <c r="BC23" s="474"/>
      <c r="BD23" s="474"/>
      <c r="BE23" s="474"/>
      <c r="BF23" s="474"/>
      <c r="BG23" s="474"/>
      <c r="BH23" s="474"/>
      <c r="BI23" s="474"/>
      <c r="BJ23" s="474"/>
      <c r="BK23" s="474"/>
      <c r="BL23" s="474"/>
      <c r="BM23" s="475"/>
      <c r="BN23" s="459">
        <v>18662148</v>
      </c>
      <c r="BO23" s="460"/>
      <c r="BP23" s="460"/>
      <c r="BQ23" s="460"/>
      <c r="BR23" s="460"/>
      <c r="BS23" s="460"/>
      <c r="BT23" s="460"/>
      <c r="BU23" s="461"/>
      <c r="BV23" s="459">
        <v>19051995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175</v>
      </c>
      <c r="F24" s="416"/>
      <c r="G24" s="416"/>
      <c r="H24" s="416"/>
      <c r="I24" s="416"/>
      <c r="J24" s="416"/>
      <c r="K24" s="417"/>
      <c r="L24" s="412">
        <v>1</v>
      </c>
      <c r="M24" s="413"/>
      <c r="N24" s="413"/>
      <c r="O24" s="413"/>
      <c r="P24" s="414"/>
      <c r="Q24" s="412">
        <v>7650</v>
      </c>
      <c r="R24" s="413"/>
      <c r="S24" s="413"/>
      <c r="T24" s="413"/>
      <c r="U24" s="413"/>
      <c r="V24" s="414"/>
      <c r="W24" s="502"/>
      <c r="X24" s="439"/>
      <c r="Y24" s="440"/>
      <c r="Z24" s="415" t="s">
        <v>176</v>
      </c>
      <c r="AA24" s="416"/>
      <c r="AB24" s="416"/>
      <c r="AC24" s="416"/>
      <c r="AD24" s="416"/>
      <c r="AE24" s="416"/>
      <c r="AF24" s="416"/>
      <c r="AG24" s="417"/>
      <c r="AH24" s="412">
        <v>356</v>
      </c>
      <c r="AI24" s="413"/>
      <c r="AJ24" s="413"/>
      <c r="AK24" s="413"/>
      <c r="AL24" s="414"/>
      <c r="AM24" s="412">
        <v>1190820</v>
      </c>
      <c r="AN24" s="413"/>
      <c r="AO24" s="413"/>
      <c r="AP24" s="413"/>
      <c r="AQ24" s="413"/>
      <c r="AR24" s="414"/>
      <c r="AS24" s="412">
        <v>3345</v>
      </c>
      <c r="AT24" s="413"/>
      <c r="AU24" s="413"/>
      <c r="AV24" s="413"/>
      <c r="AW24" s="413"/>
      <c r="AX24" s="472"/>
      <c r="AY24" s="432" t="s">
        <v>177</v>
      </c>
      <c r="AZ24" s="433"/>
      <c r="BA24" s="433"/>
      <c r="BB24" s="433"/>
      <c r="BC24" s="433"/>
      <c r="BD24" s="433"/>
      <c r="BE24" s="433"/>
      <c r="BF24" s="433"/>
      <c r="BG24" s="433"/>
      <c r="BH24" s="433"/>
      <c r="BI24" s="433"/>
      <c r="BJ24" s="433"/>
      <c r="BK24" s="433"/>
      <c r="BL24" s="433"/>
      <c r="BM24" s="434"/>
      <c r="BN24" s="459">
        <v>16714055</v>
      </c>
      <c r="BO24" s="460"/>
      <c r="BP24" s="460"/>
      <c r="BQ24" s="460"/>
      <c r="BR24" s="460"/>
      <c r="BS24" s="460"/>
      <c r="BT24" s="460"/>
      <c r="BU24" s="461"/>
      <c r="BV24" s="459">
        <v>17521039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178</v>
      </c>
      <c r="F25" s="416"/>
      <c r="G25" s="416"/>
      <c r="H25" s="416"/>
      <c r="I25" s="416"/>
      <c r="J25" s="416"/>
      <c r="K25" s="417"/>
      <c r="L25" s="412">
        <v>1</v>
      </c>
      <c r="M25" s="413"/>
      <c r="N25" s="413"/>
      <c r="O25" s="413"/>
      <c r="P25" s="414"/>
      <c r="Q25" s="412">
        <v>6192</v>
      </c>
      <c r="R25" s="413"/>
      <c r="S25" s="413"/>
      <c r="T25" s="413"/>
      <c r="U25" s="413"/>
      <c r="V25" s="414"/>
      <c r="W25" s="502"/>
      <c r="X25" s="439"/>
      <c r="Y25" s="440"/>
      <c r="Z25" s="415" t="s">
        <v>179</v>
      </c>
      <c r="AA25" s="416"/>
      <c r="AB25" s="416"/>
      <c r="AC25" s="416"/>
      <c r="AD25" s="416"/>
      <c r="AE25" s="416"/>
      <c r="AF25" s="416"/>
      <c r="AG25" s="417"/>
      <c r="AH25" s="412" t="s">
        <v>180</v>
      </c>
      <c r="AI25" s="413"/>
      <c r="AJ25" s="413"/>
      <c r="AK25" s="413"/>
      <c r="AL25" s="414"/>
      <c r="AM25" s="412" t="s">
        <v>180</v>
      </c>
      <c r="AN25" s="413"/>
      <c r="AO25" s="413"/>
      <c r="AP25" s="413"/>
      <c r="AQ25" s="413"/>
      <c r="AR25" s="414"/>
      <c r="AS25" s="412" t="s">
        <v>181</v>
      </c>
      <c r="AT25" s="413"/>
      <c r="AU25" s="413"/>
      <c r="AV25" s="413"/>
      <c r="AW25" s="413"/>
      <c r="AX25" s="472"/>
      <c r="AY25" s="485" t="s">
        <v>182</v>
      </c>
      <c r="AZ25" s="486"/>
      <c r="BA25" s="486"/>
      <c r="BB25" s="486"/>
      <c r="BC25" s="486"/>
      <c r="BD25" s="486"/>
      <c r="BE25" s="486"/>
      <c r="BF25" s="486"/>
      <c r="BG25" s="486"/>
      <c r="BH25" s="486"/>
      <c r="BI25" s="486"/>
      <c r="BJ25" s="486"/>
      <c r="BK25" s="486"/>
      <c r="BL25" s="486"/>
      <c r="BM25" s="487"/>
      <c r="BN25" s="488">
        <v>2725959</v>
      </c>
      <c r="BO25" s="489"/>
      <c r="BP25" s="489"/>
      <c r="BQ25" s="489"/>
      <c r="BR25" s="489"/>
      <c r="BS25" s="489"/>
      <c r="BT25" s="489"/>
      <c r="BU25" s="490"/>
      <c r="BV25" s="488">
        <v>1541670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183</v>
      </c>
      <c r="F26" s="416"/>
      <c r="G26" s="416"/>
      <c r="H26" s="416"/>
      <c r="I26" s="416"/>
      <c r="J26" s="416"/>
      <c r="K26" s="417"/>
      <c r="L26" s="412">
        <v>1</v>
      </c>
      <c r="M26" s="413"/>
      <c r="N26" s="413"/>
      <c r="O26" s="413"/>
      <c r="P26" s="414"/>
      <c r="Q26" s="412">
        <v>5766</v>
      </c>
      <c r="R26" s="413"/>
      <c r="S26" s="413"/>
      <c r="T26" s="413"/>
      <c r="U26" s="413"/>
      <c r="V26" s="414"/>
      <c r="W26" s="502"/>
      <c r="X26" s="439"/>
      <c r="Y26" s="440"/>
      <c r="Z26" s="415" t="s">
        <v>184</v>
      </c>
      <c r="AA26" s="470"/>
      <c r="AB26" s="470"/>
      <c r="AC26" s="470"/>
      <c r="AD26" s="470"/>
      <c r="AE26" s="470"/>
      <c r="AF26" s="470"/>
      <c r="AG26" s="471"/>
      <c r="AH26" s="412">
        <v>19</v>
      </c>
      <c r="AI26" s="413"/>
      <c r="AJ26" s="413"/>
      <c r="AK26" s="413"/>
      <c r="AL26" s="414"/>
      <c r="AM26" s="412">
        <v>67450</v>
      </c>
      <c r="AN26" s="413"/>
      <c r="AO26" s="413"/>
      <c r="AP26" s="413"/>
      <c r="AQ26" s="413"/>
      <c r="AR26" s="414"/>
      <c r="AS26" s="412">
        <v>3550</v>
      </c>
      <c r="AT26" s="413"/>
      <c r="AU26" s="413"/>
      <c r="AV26" s="413"/>
      <c r="AW26" s="413"/>
      <c r="AX26" s="472"/>
      <c r="AY26" s="499" t="s">
        <v>185</v>
      </c>
      <c r="AZ26" s="419"/>
      <c r="BA26" s="419"/>
      <c r="BB26" s="419"/>
      <c r="BC26" s="419"/>
      <c r="BD26" s="419"/>
      <c r="BE26" s="419"/>
      <c r="BF26" s="419"/>
      <c r="BG26" s="419"/>
      <c r="BH26" s="419"/>
      <c r="BI26" s="419"/>
      <c r="BJ26" s="419"/>
      <c r="BK26" s="419"/>
      <c r="BL26" s="419"/>
      <c r="BM26" s="500"/>
      <c r="BN26" s="459" t="s">
        <v>186</v>
      </c>
      <c r="BO26" s="460"/>
      <c r="BP26" s="460"/>
      <c r="BQ26" s="460"/>
      <c r="BR26" s="460"/>
      <c r="BS26" s="460"/>
      <c r="BT26" s="460"/>
      <c r="BU26" s="461"/>
      <c r="BV26" s="459" t="s">
        <v>180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187</v>
      </c>
      <c r="F27" s="416"/>
      <c r="G27" s="416"/>
      <c r="H27" s="416"/>
      <c r="I27" s="416"/>
      <c r="J27" s="416"/>
      <c r="K27" s="417"/>
      <c r="L27" s="412">
        <v>1</v>
      </c>
      <c r="M27" s="413"/>
      <c r="N27" s="413"/>
      <c r="O27" s="413"/>
      <c r="P27" s="414"/>
      <c r="Q27" s="412">
        <v>3910</v>
      </c>
      <c r="R27" s="413"/>
      <c r="S27" s="413"/>
      <c r="T27" s="413"/>
      <c r="U27" s="413"/>
      <c r="V27" s="414"/>
      <c r="W27" s="502"/>
      <c r="X27" s="439"/>
      <c r="Y27" s="440"/>
      <c r="Z27" s="415" t="s">
        <v>188</v>
      </c>
      <c r="AA27" s="416"/>
      <c r="AB27" s="416"/>
      <c r="AC27" s="416"/>
      <c r="AD27" s="416"/>
      <c r="AE27" s="416"/>
      <c r="AF27" s="416"/>
      <c r="AG27" s="417"/>
      <c r="AH27" s="412">
        <v>24</v>
      </c>
      <c r="AI27" s="413"/>
      <c r="AJ27" s="413"/>
      <c r="AK27" s="413"/>
      <c r="AL27" s="414"/>
      <c r="AM27" s="412">
        <v>68628</v>
      </c>
      <c r="AN27" s="413"/>
      <c r="AO27" s="413"/>
      <c r="AP27" s="413"/>
      <c r="AQ27" s="413"/>
      <c r="AR27" s="414"/>
      <c r="AS27" s="412">
        <v>2860</v>
      </c>
      <c r="AT27" s="413"/>
      <c r="AU27" s="413"/>
      <c r="AV27" s="413"/>
      <c r="AW27" s="413"/>
      <c r="AX27" s="472"/>
      <c r="AY27" s="496" t="s">
        <v>189</v>
      </c>
      <c r="AZ27" s="497"/>
      <c r="BA27" s="497"/>
      <c r="BB27" s="497"/>
      <c r="BC27" s="497"/>
      <c r="BD27" s="497"/>
      <c r="BE27" s="497"/>
      <c r="BF27" s="497"/>
      <c r="BG27" s="497"/>
      <c r="BH27" s="497"/>
      <c r="BI27" s="497"/>
      <c r="BJ27" s="497"/>
      <c r="BK27" s="497"/>
      <c r="BL27" s="497"/>
      <c r="BM27" s="498"/>
      <c r="BN27" s="493" t="s">
        <v>130</v>
      </c>
      <c r="BO27" s="494"/>
      <c r="BP27" s="494"/>
      <c r="BQ27" s="494"/>
      <c r="BR27" s="494"/>
      <c r="BS27" s="494"/>
      <c r="BT27" s="494"/>
      <c r="BU27" s="495"/>
      <c r="BV27" s="493" t="s">
        <v>190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191</v>
      </c>
      <c r="F28" s="416"/>
      <c r="G28" s="416"/>
      <c r="H28" s="416"/>
      <c r="I28" s="416"/>
      <c r="J28" s="416"/>
      <c r="K28" s="417"/>
      <c r="L28" s="412">
        <v>1</v>
      </c>
      <c r="M28" s="413"/>
      <c r="N28" s="413"/>
      <c r="O28" s="413"/>
      <c r="P28" s="414"/>
      <c r="Q28" s="412">
        <v>3480</v>
      </c>
      <c r="R28" s="413"/>
      <c r="S28" s="413"/>
      <c r="T28" s="413"/>
      <c r="U28" s="413"/>
      <c r="V28" s="414"/>
      <c r="W28" s="502"/>
      <c r="X28" s="439"/>
      <c r="Y28" s="440"/>
      <c r="Z28" s="415" t="s">
        <v>192</v>
      </c>
      <c r="AA28" s="416"/>
      <c r="AB28" s="416"/>
      <c r="AC28" s="416"/>
      <c r="AD28" s="416"/>
      <c r="AE28" s="416"/>
      <c r="AF28" s="416"/>
      <c r="AG28" s="417"/>
      <c r="AH28" s="412" t="s">
        <v>180</v>
      </c>
      <c r="AI28" s="413"/>
      <c r="AJ28" s="413"/>
      <c r="AK28" s="413"/>
      <c r="AL28" s="414"/>
      <c r="AM28" s="412" t="s">
        <v>140</v>
      </c>
      <c r="AN28" s="413"/>
      <c r="AO28" s="413"/>
      <c r="AP28" s="413"/>
      <c r="AQ28" s="413"/>
      <c r="AR28" s="414"/>
      <c r="AS28" s="412" t="s">
        <v>186</v>
      </c>
      <c r="AT28" s="413"/>
      <c r="AU28" s="413"/>
      <c r="AV28" s="413"/>
      <c r="AW28" s="413"/>
      <c r="AX28" s="472"/>
      <c r="AY28" s="476" t="s">
        <v>193</v>
      </c>
      <c r="AZ28" s="477"/>
      <c r="BA28" s="477"/>
      <c r="BB28" s="478"/>
      <c r="BC28" s="485" t="s">
        <v>47</v>
      </c>
      <c r="BD28" s="486"/>
      <c r="BE28" s="486"/>
      <c r="BF28" s="486"/>
      <c r="BG28" s="486"/>
      <c r="BH28" s="486"/>
      <c r="BI28" s="486"/>
      <c r="BJ28" s="486"/>
      <c r="BK28" s="486"/>
      <c r="BL28" s="486"/>
      <c r="BM28" s="487"/>
      <c r="BN28" s="488">
        <v>3204088</v>
      </c>
      <c r="BO28" s="489"/>
      <c r="BP28" s="489"/>
      <c r="BQ28" s="489"/>
      <c r="BR28" s="489"/>
      <c r="BS28" s="489"/>
      <c r="BT28" s="489"/>
      <c r="BU28" s="490"/>
      <c r="BV28" s="488">
        <v>3198532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194</v>
      </c>
      <c r="F29" s="416"/>
      <c r="G29" s="416"/>
      <c r="H29" s="416"/>
      <c r="I29" s="416"/>
      <c r="J29" s="416"/>
      <c r="K29" s="417"/>
      <c r="L29" s="412">
        <v>16</v>
      </c>
      <c r="M29" s="413"/>
      <c r="N29" s="413"/>
      <c r="O29" s="413"/>
      <c r="P29" s="414"/>
      <c r="Q29" s="412">
        <v>3290</v>
      </c>
      <c r="R29" s="413"/>
      <c r="S29" s="413"/>
      <c r="T29" s="413"/>
      <c r="U29" s="413"/>
      <c r="V29" s="414"/>
      <c r="W29" s="503"/>
      <c r="X29" s="504"/>
      <c r="Y29" s="505"/>
      <c r="Z29" s="415" t="s">
        <v>195</v>
      </c>
      <c r="AA29" s="416"/>
      <c r="AB29" s="416"/>
      <c r="AC29" s="416"/>
      <c r="AD29" s="416"/>
      <c r="AE29" s="416"/>
      <c r="AF29" s="416"/>
      <c r="AG29" s="417"/>
      <c r="AH29" s="412">
        <v>380</v>
      </c>
      <c r="AI29" s="413"/>
      <c r="AJ29" s="413"/>
      <c r="AK29" s="413"/>
      <c r="AL29" s="414"/>
      <c r="AM29" s="412">
        <v>1259448</v>
      </c>
      <c r="AN29" s="413"/>
      <c r="AO29" s="413"/>
      <c r="AP29" s="413"/>
      <c r="AQ29" s="413"/>
      <c r="AR29" s="414"/>
      <c r="AS29" s="412">
        <v>3314</v>
      </c>
      <c r="AT29" s="413"/>
      <c r="AU29" s="413"/>
      <c r="AV29" s="413"/>
      <c r="AW29" s="413"/>
      <c r="AX29" s="472"/>
      <c r="AY29" s="479"/>
      <c r="AZ29" s="480"/>
      <c r="BA29" s="480"/>
      <c r="BB29" s="481"/>
      <c r="BC29" s="473" t="s">
        <v>196</v>
      </c>
      <c r="BD29" s="474"/>
      <c r="BE29" s="474"/>
      <c r="BF29" s="474"/>
      <c r="BG29" s="474"/>
      <c r="BH29" s="474"/>
      <c r="BI29" s="474"/>
      <c r="BJ29" s="474"/>
      <c r="BK29" s="474"/>
      <c r="BL29" s="474"/>
      <c r="BM29" s="475"/>
      <c r="BN29" s="459">
        <v>2143475</v>
      </c>
      <c r="BO29" s="460"/>
      <c r="BP29" s="460"/>
      <c r="BQ29" s="460"/>
      <c r="BR29" s="460"/>
      <c r="BS29" s="460"/>
      <c r="BT29" s="460"/>
      <c r="BU29" s="461"/>
      <c r="BV29" s="459">
        <v>1908292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197</v>
      </c>
      <c r="X30" s="427"/>
      <c r="Y30" s="427"/>
      <c r="Z30" s="427"/>
      <c r="AA30" s="427"/>
      <c r="AB30" s="427"/>
      <c r="AC30" s="427"/>
      <c r="AD30" s="427"/>
      <c r="AE30" s="427"/>
      <c r="AF30" s="427"/>
      <c r="AG30" s="428"/>
      <c r="AH30" s="429">
        <v>98.3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7319400</v>
      </c>
      <c r="BO30" s="494"/>
      <c r="BP30" s="494"/>
      <c r="BQ30" s="494"/>
      <c r="BR30" s="494"/>
      <c r="BS30" s="494"/>
      <c r="BT30" s="494"/>
      <c r="BU30" s="495"/>
      <c r="BV30" s="493">
        <v>7452879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198</v>
      </c>
      <c r="D32" s="418"/>
      <c r="E32" s="418"/>
      <c r="F32" s="418"/>
      <c r="G32" s="418"/>
      <c r="H32" s="418"/>
      <c r="I32" s="418"/>
      <c r="J32" s="418"/>
      <c r="K32" s="418"/>
      <c r="L32" s="418"/>
      <c r="M32" s="418"/>
      <c r="N32" s="418"/>
      <c r="O32" s="418"/>
      <c r="P32" s="418"/>
      <c r="Q32" s="418"/>
      <c r="R32" s="418"/>
      <c r="S32" s="418"/>
      <c r="U32" s="419" t="s">
        <v>199</v>
      </c>
      <c r="V32" s="419"/>
      <c r="W32" s="419"/>
      <c r="X32" s="419"/>
      <c r="Y32" s="419"/>
      <c r="Z32" s="419"/>
      <c r="AA32" s="419"/>
      <c r="AB32" s="419"/>
      <c r="AC32" s="419"/>
      <c r="AD32" s="419"/>
      <c r="AE32" s="419"/>
      <c r="AF32" s="419"/>
      <c r="AG32" s="419"/>
      <c r="AH32" s="419"/>
      <c r="AI32" s="419"/>
      <c r="AJ32" s="419"/>
      <c r="AK32" s="419"/>
      <c r="AM32" s="419" t="s">
        <v>200</v>
      </c>
      <c r="AN32" s="419"/>
      <c r="AO32" s="419"/>
      <c r="AP32" s="419"/>
      <c r="AQ32" s="419"/>
      <c r="AR32" s="419"/>
      <c r="AS32" s="419"/>
      <c r="AT32" s="419"/>
      <c r="AU32" s="419"/>
      <c r="AV32" s="419"/>
      <c r="AW32" s="419"/>
      <c r="AX32" s="419"/>
      <c r="AY32" s="419"/>
      <c r="AZ32" s="419"/>
      <c r="BA32" s="419"/>
      <c r="BB32" s="419"/>
      <c r="BC32" s="419"/>
      <c r="BE32" s="419" t="s">
        <v>201</v>
      </c>
      <c r="BF32" s="419"/>
      <c r="BG32" s="419"/>
      <c r="BH32" s="419"/>
      <c r="BI32" s="419"/>
      <c r="BJ32" s="419"/>
      <c r="BK32" s="419"/>
      <c r="BL32" s="419"/>
      <c r="BM32" s="419"/>
      <c r="BN32" s="419"/>
      <c r="BO32" s="419"/>
      <c r="BP32" s="419"/>
      <c r="BQ32" s="419"/>
      <c r="BR32" s="419"/>
      <c r="BS32" s="419"/>
      <c r="BT32" s="419"/>
      <c r="BU32" s="419"/>
      <c r="BW32" s="419" t="s">
        <v>202</v>
      </c>
      <c r="BX32" s="419"/>
      <c r="BY32" s="419"/>
      <c r="BZ32" s="419"/>
      <c r="CA32" s="419"/>
      <c r="CB32" s="419"/>
      <c r="CC32" s="419"/>
      <c r="CD32" s="419"/>
      <c r="CE32" s="419"/>
      <c r="CF32" s="419"/>
      <c r="CG32" s="419"/>
      <c r="CH32" s="419"/>
      <c r="CI32" s="419"/>
      <c r="CJ32" s="419"/>
      <c r="CK32" s="419"/>
      <c r="CL32" s="419"/>
      <c r="CM32" s="419"/>
      <c r="CO32" s="419" t="s">
        <v>203</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204</v>
      </c>
      <c r="D33" s="411"/>
      <c r="E33" s="410" t="s">
        <v>205</v>
      </c>
      <c r="F33" s="410"/>
      <c r="G33" s="410"/>
      <c r="H33" s="410"/>
      <c r="I33" s="410"/>
      <c r="J33" s="410"/>
      <c r="K33" s="410"/>
      <c r="L33" s="410"/>
      <c r="M33" s="410"/>
      <c r="N33" s="410"/>
      <c r="O33" s="410"/>
      <c r="P33" s="410"/>
      <c r="Q33" s="410"/>
      <c r="R33" s="410"/>
      <c r="S33" s="410"/>
      <c r="T33" s="203"/>
      <c r="U33" s="411" t="s">
        <v>206</v>
      </c>
      <c r="V33" s="411"/>
      <c r="W33" s="410" t="s">
        <v>207</v>
      </c>
      <c r="X33" s="410"/>
      <c r="Y33" s="410"/>
      <c r="Z33" s="410"/>
      <c r="AA33" s="410"/>
      <c r="AB33" s="410"/>
      <c r="AC33" s="410"/>
      <c r="AD33" s="410"/>
      <c r="AE33" s="410"/>
      <c r="AF33" s="410"/>
      <c r="AG33" s="410"/>
      <c r="AH33" s="410"/>
      <c r="AI33" s="410"/>
      <c r="AJ33" s="410"/>
      <c r="AK33" s="410"/>
      <c r="AL33" s="203"/>
      <c r="AM33" s="411" t="s">
        <v>206</v>
      </c>
      <c r="AN33" s="411"/>
      <c r="AO33" s="410" t="s">
        <v>207</v>
      </c>
      <c r="AP33" s="410"/>
      <c r="AQ33" s="410"/>
      <c r="AR33" s="410"/>
      <c r="AS33" s="410"/>
      <c r="AT33" s="410"/>
      <c r="AU33" s="410"/>
      <c r="AV33" s="410"/>
      <c r="AW33" s="410"/>
      <c r="AX33" s="410"/>
      <c r="AY33" s="410"/>
      <c r="AZ33" s="410"/>
      <c r="BA33" s="410"/>
      <c r="BB33" s="410"/>
      <c r="BC33" s="410"/>
      <c r="BD33" s="204"/>
      <c r="BE33" s="410" t="s">
        <v>208</v>
      </c>
      <c r="BF33" s="410"/>
      <c r="BG33" s="410" t="s">
        <v>209</v>
      </c>
      <c r="BH33" s="410"/>
      <c r="BI33" s="410"/>
      <c r="BJ33" s="410"/>
      <c r="BK33" s="410"/>
      <c r="BL33" s="410"/>
      <c r="BM33" s="410"/>
      <c r="BN33" s="410"/>
      <c r="BO33" s="410"/>
      <c r="BP33" s="410"/>
      <c r="BQ33" s="410"/>
      <c r="BR33" s="410"/>
      <c r="BS33" s="410"/>
      <c r="BT33" s="410"/>
      <c r="BU33" s="410"/>
      <c r="BV33" s="204"/>
      <c r="BW33" s="411" t="s">
        <v>208</v>
      </c>
      <c r="BX33" s="411"/>
      <c r="BY33" s="410" t="s">
        <v>210</v>
      </c>
      <c r="BZ33" s="410"/>
      <c r="CA33" s="410"/>
      <c r="CB33" s="410"/>
      <c r="CC33" s="410"/>
      <c r="CD33" s="410"/>
      <c r="CE33" s="410"/>
      <c r="CF33" s="410"/>
      <c r="CG33" s="410"/>
      <c r="CH33" s="410"/>
      <c r="CI33" s="410"/>
      <c r="CJ33" s="410"/>
      <c r="CK33" s="410"/>
      <c r="CL33" s="410"/>
      <c r="CM33" s="410"/>
      <c r="CN33" s="203"/>
      <c r="CO33" s="411" t="s">
        <v>211</v>
      </c>
      <c r="CP33" s="411"/>
      <c r="CQ33" s="410" t="s">
        <v>212</v>
      </c>
      <c r="CR33" s="410"/>
      <c r="CS33" s="410"/>
      <c r="CT33" s="410"/>
      <c r="CU33" s="410"/>
      <c r="CV33" s="410"/>
      <c r="CW33" s="410"/>
      <c r="CX33" s="410"/>
      <c r="CY33" s="410"/>
      <c r="CZ33" s="410"/>
      <c r="DA33" s="410"/>
      <c r="DB33" s="410"/>
      <c r="DC33" s="410"/>
      <c r="DD33" s="410"/>
      <c r="DE33" s="410"/>
      <c r="DF33" s="203"/>
      <c r="DG33" s="409" t="s">
        <v>213</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福岡県市町村職員退職手当組合（一般会計）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うすい</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住宅新築資金等貸付事業特別会計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福岡県市町村職員退職手当組合（基金特別会計）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嘉麻市文化スポーツ振興公社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介護保険事業特別会計（保険事業勘定）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飯塚地区消防組合（一般会計）</v>
      </c>
      <c r="BZ36" s="408"/>
      <c r="CA36" s="408"/>
      <c r="CB36" s="408"/>
      <c r="CC36" s="408"/>
      <c r="CD36" s="408"/>
      <c r="CE36" s="408"/>
      <c r="CF36" s="408"/>
      <c r="CG36" s="408"/>
      <c r="CH36" s="408"/>
      <c r="CI36" s="408"/>
      <c r="CJ36" s="408"/>
      <c r="CK36" s="408"/>
      <c r="CL36" s="408"/>
      <c r="CM36" s="408"/>
      <c r="CN36" s="178"/>
      <c r="CO36" s="407">
        <f t="shared" si="3"/>
        <v>18</v>
      </c>
      <c r="CP36" s="407"/>
      <c r="CQ36" s="408" t="str">
        <f>IF('各会計、関係団体の財政状況及び健全化判断比率'!BS9="","",'各会計、関係団体の財政状況及び健全化判断比率'!BS9)</f>
        <v>嘉麻スタイル</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介護保険事業特別会計（サービス事業勘定）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福岡県自治振興組合（一般会計）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福岡県自治振興組合（公文書館事業特別会計）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福岡県後期高齢者医療広域連合（一般会計）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福岡県後期高齢者医療広域連合（後期高齢者医療特別会計）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ふくおか県央環境広域施設組合（一般会計）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214</v>
      </c>
      <c r="E46" s="404" t="s">
        <v>215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220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221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605</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216" t="s">
        <v>532</v>
      </c>
      <c r="D34" s="1216"/>
      <c r="E34" s="1217"/>
      <c r="F34" s="32" t="s">
        <v>533</v>
      </c>
      <c r="G34" s="33" t="s">
        <v>534</v>
      </c>
      <c r="H34" s="33" t="s">
        <v>535</v>
      </c>
      <c r="I34" s="33" t="s">
        <v>536</v>
      </c>
      <c r="J34" s="34" t="s">
        <v>537</v>
      </c>
      <c r="K34" s="22"/>
      <c r="L34" s="22"/>
      <c r="M34" s="22"/>
      <c r="N34" s="22"/>
      <c r="O34" s="22"/>
      <c r="P34" s="22"/>
    </row>
    <row r="35" spans="1:16" ht="39" customHeight="1">
      <c r="A35" s="22"/>
      <c r="B35" s="35"/>
      <c r="C35" s="1210" t="s">
        <v>538</v>
      </c>
      <c r="D35" s="1211"/>
      <c r="E35" s="1212"/>
      <c r="F35" s="36">
        <v>12.92</v>
      </c>
      <c r="G35" s="37">
        <v>12.53</v>
      </c>
      <c r="H35" s="37">
        <v>11.61</v>
      </c>
      <c r="I35" s="37">
        <v>10.86</v>
      </c>
      <c r="J35" s="38">
        <v>9.25</v>
      </c>
      <c r="K35" s="22"/>
      <c r="L35" s="22"/>
      <c r="M35" s="22"/>
      <c r="N35" s="22"/>
      <c r="O35" s="22"/>
      <c r="P35" s="22"/>
    </row>
    <row r="36" spans="1:16" ht="39" customHeight="1">
      <c r="A36" s="22"/>
      <c r="B36" s="35"/>
      <c r="C36" s="1210" t="s">
        <v>539</v>
      </c>
      <c r="D36" s="1211"/>
      <c r="E36" s="1212"/>
      <c r="F36" s="36">
        <v>3.54</v>
      </c>
      <c r="G36" s="37">
        <v>3.16</v>
      </c>
      <c r="H36" s="37">
        <v>5.15</v>
      </c>
      <c r="I36" s="37">
        <v>4.55</v>
      </c>
      <c r="J36" s="38">
        <v>4.51</v>
      </c>
      <c r="K36" s="22"/>
      <c r="L36" s="22"/>
      <c r="M36" s="22"/>
      <c r="N36" s="22"/>
      <c r="O36" s="22"/>
      <c r="P36" s="22"/>
    </row>
    <row r="37" spans="1:16" ht="39" customHeight="1">
      <c r="A37" s="22"/>
      <c r="B37" s="35"/>
      <c r="C37" s="1210" t="s">
        <v>540</v>
      </c>
      <c r="D37" s="1211"/>
      <c r="E37" s="1212"/>
      <c r="F37" s="36">
        <v>1.26</v>
      </c>
      <c r="G37" s="37">
        <v>0.64</v>
      </c>
      <c r="H37" s="37">
        <v>0.21</v>
      </c>
      <c r="I37" s="37">
        <v>0</v>
      </c>
      <c r="J37" s="38">
        <v>1.25</v>
      </c>
      <c r="K37" s="22"/>
      <c r="L37" s="22"/>
      <c r="M37" s="22"/>
      <c r="N37" s="22"/>
      <c r="O37" s="22"/>
      <c r="P37" s="22"/>
    </row>
    <row r="38" spans="1:16" ht="39" customHeight="1">
      <c r="A38" s="22"/>
      <c r="B38" s="35"/>
      <c r="C38" s="1210" t="s">
        <v>541</v>
      </c>
      <c r="D38" s="1211"/>
      <c r="E38" s="1212"/>
      <c r="F38" s="36">
        <v>0.06</v>
      </c>
      <c r="G38" s="37">
        <v>0.06</v>
      </c>
      <c r="H38" s="37">
        <v>7.0000000000000007E-2</v>
      </c>
      <c r="I38" s="37">
        <v>7.0000000000000007E-2</v>
      </c>
      <c r="J38" s="38">
        <v>7.0000000000000007E-2</v>
      </c>
      <c r="K38" s="22"/>
      <c r="L38" s="22"/>
      <c r="M38" s="22"/>
      <c r="N38" s="22"/>
      <c r="O38" s="22"/>
      <c r="P38" s="22"/>
    </row>
    <row r="39" spans="1:16" ht="39" customHeight="1">
      <c r="A39" s="22"/>
      <c r="B39" s="35"/>
      <c r="C39" s="1210" t="s">
        <v>542</v>
      </c>
      <c r="D39" s="1211"/>
      <c r="E39" s="1212"/>
      <c r="F39" s="36">
        <v>0.02</v>
      </c>
      <c r="G39" s="37">
        <v>0.05</v>
      </c>
      <c r="H39" s="37">
        <v>0.03</v>
      </c>
      <c r="I39" s="37">
        <v>0.01</v>
      </c>
      <c r="J39" s="38">
        <v>0.03</v>
      </c>
      <c r="K39" s="22"/>
      <c r="L39" s="22"/>
      <c r="M39" s="22"/>
      <c r="N39" s="22"/>
      <c r="O39" s="22"/>
      <c r="P39" s="22"/>
    </row>
    <row r="40" spans="1:16" ht="39" customHeight="1">
      <c r="A40" s="22"/>
      <c r="B40" s="35"/>
      <c r="C40" s="1210" t="s">
        <v>543</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544</v>
      </c>
      <c r="D42" s="1211"/>
      <c r="E42" s="1212"/>
      <c r="F42" s="36" t="s">
        <v>482</v>
      </c>
      <c r="G42" s="37" t="s">
        <v>482</v>
      </c>
      <c r="H42" s="37" t="s">
        <v>482</v>
      </c>
      <c r="I42" s="37" t="s">
        <v>482</v>
      </c>
      <c r="J42" s="38" t="s">
        <v>482</v>
      </c>
      <c r="K42" s="22"/>
      <c r="L42" s="22"/>
      <c r="M42" s="22"/>
      <c r="N42" s="22"/>
      <c r="O42" s="22"/>
      <c r="P42" s="22"/>
    </row>
    <row r="43" spans="1:16" ht="39" customHeight="1" thickBot="1">
      <c r="A43" s="22"/>
      <c r="B43" s="40"/>
      <c r="C43" s="1213" t="s">
        <v>545</v>
      </c>
      <c r="D43" s="1214"/>
      <c r="E43" s="1215"/>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SO2SaeHcDBX9tHRwWNo1MJ7I0gn9O2Ng5HCj3QAUqlQuN+wnTxr5LFf3HmJnB36KGjZiGpsxGCjB3iUoyV0Hg==" saltValue="M8U42rRAdPwqZZUcdr0y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236" t="s">
        <v>11</v>
      </c>
      <c r="C45" s="1237"/>
      <c r="D45" s="58"/>
      <c r="E45" s="1242" t="s">
        <v>12</v>
      </c>
      <c r="F45" s="1242"/>
      <c r="G45" s="1242"/>
      <c r="H45" s="1242"/>
      <c r="I45" s="1242"/>
      <c r="J45" s="1243"/>
      <c r="K45" s="59">
        <v>2227</v>
      </c>
      <c r="L45" s="60">
        <v>2407</v>
      </c>
      <c r="M45" s="60">
        <v>2331</v>
      </c>
      <c r="N45" s="60">
        <v>2469</v>
      </c>
      <c r="O45" s="61">
        <v>2849</v>
      </c>
      <c r="P45" s="48"/>
      <c r="Q45" s="48"/>
      <c r="R45" s="48"/>
      <c r="S45" s="48"/>
      <c r="T45" s="48"/>
      <c r="U45" s="48"/>
    </row>
    <row r="46" spans="1:21" ht="30.75" customHeight="1">
      <c r="A46" s="48"/>
      <c r="B46" s="1238"/>
      <c r="C46" s="1239"/>
      <c r="D46" s="62"/>
      <c r="E46" s="1220" t="s">
        <v>13</v>
      </c>
      <c r="F46" s="1220"/>
      <c r="G46" s="1220"/>
      <c r="H46" s="1220"/>
      <c r="I46" s="1220"/>
      <c r="J46" s="1221"/>
      <c r="K46" s="63" t="s">
        <v>482</v>
      </c>
      <c r="L46" s="64" t="s">
        <v>482</v>
      </c>
      <c r="M46" s="64" t="s">
        <v>482</v>
      </c>
      <c r="N46" s="64" t="s">
        <v>482</v>
      </c>
      <c r="O46" s="65" t="s">
        <v>482</v>
      </c>
      <c r="P46" s="48"/>
      <c r="Q46" s="48"/>
      <c r="R46" s="48"/>
      <c r="S46" s="48"/>
      <c r="T46" s="48"/>
      <c r="U46" s="48"/>
    </row>
    <row r="47" spans="1:21" ht="30.75" customHeight="1">
      <c r="A47" s="48"/>
      <c r="B47" s="1238"/>
      <c r="C47" s="1239"/>
      <c r="D47" s="62"/>
      <c r="E47" s="1220" t="s">
        <v>14</v>
      </c>
      <c r="F47" s="1220"/>
      <c r="G47" s="1220"/>
      <c r="H47" s="1220"/>
      <c r="I47" s="1220"/>
      <c r="J47" s="1221"/>
      <c r="K47" s="63" t="s">
        <v>482</v>
      </c>
      <c r="L47" s="64" t="s">
        <v>482</v>
      </c>
      <c r="M47" s="64" t="s">
        <v>482</v>
      </c>
      <c r="N47" s="64" t="s">
        <v>482</v>
      </c>
      <c r="O47" s="65" t="s">
        <v>482</v>
      </c>
      <c r="P47" s="48"/>
      <c r="Q47" s="48"/>
      <c r="R47" s="48"/>
      <c r="S47" s="48"/>
      <c r="T47" s="48"/>
      <c r="U47" s="48"/>
    </row>
    <row r="48" spans="1:21" ht="30.75" customHeight="1">
      <c r="A48" s="48"/>
      <c r="B48" s="1238"/>
      <c r="C48" s="1239"/>
      <c r="D48" s="62"/>
      <c r="E48" s="1220" t="s">
        <v>15</v>
      </c>
      <c r="F48" s="1220"/>
      <c r="G48" s="1220"/>
      <c r="H48" s="1220"/>
      <c r="I48" s="1220"/>
      <c r="J48" s="1221"/>
      <c r="K48" s="63">
        <v>97</v>
      </c>
      <c r="L48" s="64">
        <v>97</v>
      </c>
      <c r="M48" s="64">
        <v>46</v>
      </c>
      <c r="N48" s="64">
        <v>47</v>
      </c>
      <c r="O48" s="65">
        <v>44</v>
      </c>
      <c r="P48" s="48"/>
      <c r="Q48" s="48"/>
      <c r="R48" s="48"/>
      <c r="S48" s="48"/>
      <c r="T48" s="48"/>
      <c r="U48" s="48"/>
    </row>
    <row r="49" spans="1:21" ht="30.75" customHeight="1">
      <c r="A49" s="48"/>
      <c r="B49" s="1238"/>
      <c r="C49" s="1239"/>
      <c r="D49" s="62"/>
      <c r="E49" s="1220" t="s">
        <v>16</v>
      </c>
      <c r="F49" s="1220"/>
      <c r="G49" s="1220"/>
      <c r="H49" s="1220"/>
      <c r="I49" s="1220"/>
      <c r="J49" s="1221"/>
      <c r="K49" s="63">
        <v>32</v>
      </c>
      <c r="L49" s="64">
        <v>9</v>
      </c>
      <c r="M49" s="64">
        <v>12</v>
      </c>
      <c r="N49" s="64">
        <v>13</v>
      </c>
      <c r="O49" s="65">
        <v>43</v>
      </c>
      <c r="P49" s="48"/>
      <c r="Q49" s="48"/>
      <c r="R49" s="48"/>
      <c r="S49" s="48"/>
      <c r="T49" s="48"/>
      <c r="U49" s="48"/>
    </row>
    <row r="50" spans="1:21" ht="30.75" customHeight="1">
      <c r="A50" s="48"/>
      <c r="B50" s="1238"/>
      <c r="C50" s="1239"/>
      <c r="D50" s="62"/>
      <c r="E50" s="1220" t="s">
        <v>17</v>
      </c>
      <c r="F50" s="1220"/>
      <c r="G50" s="1220"/>
      <c r="H50" s="1220"/>
      <c r="I50" s="1220"/>
      <c r="J50" s="1221"/>
      <c r="K50" s="63">
        <v>62</v>
      </c>
      <c r="L50" s="64">
        <v>62</v>
      </c>
      <c r="M50" s="64">
        <v>47</v>
      </c>
      <c r="N50" s="64">
        <v>27</v>
      </c>
      <c r="O50" s="65" t="s">
        <v>482</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t="s">
        <v>482</v>
      </c>
      <c r="O51" s="65" t="s">
        <v>482</v>
      </c>
      <c r="P51" s="48"/>
      <c r="Q51" s="48"/>
      <c r="R51" s="48"/>
      <c r="S51" s="48"/>
      <c r="T51" s="48"/>
      <c r="U51" s="48"/>
    </row>
    <row r="52" spans="1:21" ht="30.75" customHeight="1">
      <c r="A52" s="48"/>
      <c r="B52" s="1218" t="s">
        <v>19</v>
      </c>
      <c r="C52" s="1219"/>
      <c r="D52" s="66"/>
      <c r="E52" s="1220" t="s">
        <v>20</v>
      </c>
      <c r="F52" s="1220"/>
      <c r="G52" s="1220"/>
      <c r="H52" s="1220"/>
      <c r="I52" s="1220"/>
      <c r="J52" s="1221"/>
      <c r="K52" s="63">
        <v>1933</v>
      </c>
      <c r="L52" s="64">
        <v>2032</v>
      </c>
      <c r="M52" s="64">
        <v>1923</v>
      </c>
      <c r="N52" s="64">
        <v>2011</v>
      </c>
      <c r="O52" s="65">
        <v>2192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485</v>
      </c>
      <c r="L53" s="69">
        <v>543</v>
      </c>
      <c r="M53" s="69">
        <v>513</v>
      </c>
      <c r="N53" s="69">
        <v>545</v>
      </c>
      <c r="O53" s="70">
        <v>744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546</v>
      </c>
      <c r="P55" s="48"/>
      <c r="Q55" s="48"/>
      <c r="R55" s="48"/>
      <c r="S55" s="48"/>
      <c r="T55" s="48"/>
      <c r="U55" s="48"/>
    </row>
    <row r="56" spans="1:21" ht="31.5" customHeight="1" thickBot="1">
      <c r="A56" s="48"/>
      <c r="B56" s="76"/>
      <c r="C56" s="77"/>
      <c r="D56" s="77"/>
      <c r="E56" s="78"/>
      <c r="F56" s="78"/>
      <c r="G56" s="78"/>
      <c r="H56" s="78"/>
      <c r="I56" s="78"/>
      <c r="J56" s="79" t="s">
        <v>2</v>
      </c>
      <c r="K56" s="80" t="s">
        <v>547</v>
      </c>
      <c r="L56" s="81" t="s">
        <v>548</v>
      </c>
      <c r="M56" s="81" t="s">
        <v>549</v>
      </c>
      <c r="N56" s="81" t="s">
        <v>550</v>
      </c>
      <c r="O56" s="82" t="s">
        <v>551</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BCppNlne4+UtZ/LgIGLWJba5ZeVHAMu/KDS+cvzQj7NIVcxfCKyQhOxGICau90L72TO5hzSpd7YPLtrstNNnw==" saltValue="RHH0f0JEkTPlPCWpvgYD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524</v>
      </c>
      <c r="J40" s="100" t="s">
        <v>525</v>
      </c>
      <c r="K40" s="100" t="s">
        <v>526</v>
      </c>
      <c r="L40" s="100" t="s">
        <v>527</v>
      </c>
      <c r="M40" s="101" t="s">
        <v>528</v>
      </c>
    </row>
    <row r="41" spans="2:13" ht="27.75" customHeight="1">
      <c r="B41" s="1256" t="s">
        <v>30</v>
      </c>
      <c r="C41" s="1257"/>
      <c r="D41" s="102"/>
      <c r="E41" s="1258" t="s">
        <v>31</v>
      </c>
      <c r="F41" s="1258"/>
      <c r="G41" s="1258"/>
      <c r="H41" s="1259"/>
      <c r="I41" s="351">
        <v>21454</v>
      </c>
      <c r="J41" s="352">
        <v>22660</v>
      </c>
      <c r="K41" s="352">
        <v>25385</v>
      </c>
      <c r="L41" s="352">
        <v>25352</v>
      </c>
      <c r="M41" s="353">
        <v>24220</v>
      </c>
    </row>
    <row r="42" spans="2:13" ht="27.75" customHeight="1">
      <c r="B42" s="1246"/>
      <c r="C42" s="1247"/>
      <c r="D42" s="103"/>
      <c r="E42" s="1250" t="s">
        <v>32</v>
      </c>
      <c r="F42" s="1250"/>
      <c r="G42" s="1250"/>
      <c r="H42" s="1251"/>
      <c r="I42" s="354" t="s">
        <v>482</v>
      </c>
      <c r="J42" s="355" t="s">
        <v>482</v>
      </c>
      <c r="K42" s="355" t="s">
        <v>482</v>
      </c>
      <c r="L42" s="355" t="s">
        <v>482</v>
      </c>
      <c r="M42" s="356" t="s">
        <v>482</v>
      </c>
    </row>
    <row r="43" spans="2:13" ht="27.75" customHeight="1">
      <c r="B43" s="1246"/>
      <c r="C43" s="1247"/>
      <c r="D43" s="103"/>
      <c r="E43" s="1250" t="s">
        <v>33</v>
      </c>
      <c r="F43" s="1250"/>
      <c r="G43" s="1250"/>
      <c r="H43" s="1251"/>
      <c r="I43" s="354">
        <v>982</v>
      </c>
      <c r="J43" s="355">
        <v>867</v>
      </c>
      <c r="K43" s="355">
        <v>630</v>
      </c>
      <c r="L43" s="355">
        <v>746</v>
      </c>
      <c r="M43" s="356">
        <v>569</v>
      </c>
    </row>
    <row r="44" spans="2:13" ht="27.75" customHeight="1">
      <c r="B44" s="1246"/>
      <c r="C44" s="1247"/>
      <c r="D44" s="103"/>
      <c r="E44" s="1250" t="s">
        <v>34</v>
      </c>
      <c r="F44" s="1250"/>
      <c r="G44" s="1250"/>
      <c r="H44" s="1251"/>
      <c r="I44" s="354">
        <v>133</v>
      </c>
      <c r="J44" s="355">
        <v>73</v>
      </c>
      <c r="K44" s="355">
        <v>27</v>
      </c>
      <c r="L44" s="355" t="s">
        <v>482</v>
      </c>
      <c r="M44" s="356" t="s">
        <v>482</v>
      </c>
    </row>
    <row r="45" spans="2:13" ht="27.75" customHeight="1">
      <c r="B45" s="1246"/>
      <c r="C45" s="1247"/>
      <c r="D45" s="103"/>
      <c r="E45" s="1250" t="s">
        <v>35</v>
      </c>
      <c r="F45" s="1250"/>
      <c r="G45" s="1250"/>
      <c r="H45" s="1251"/>
      <c r="I45" s="354">
        <v>4936</v>
      </c>
      <c r="J45" s="355">
        <v>4652</v>
      </c>
      <c r="K45" s="355">
        <v>4618</v>
      </c>
      <c r="L45" s="355">
        <v>4502</v>
      </c>
      <c r="M45" s="356">
        <v>4441</v>
      </c>
    </row>
    <row r="46" spans="2:13" ht="27.75" customHeight="1">
      <c r="B46" s="1246"/>
      <c r="C46" s="1247"/>
      <c r="D46" s="104"/>
      <c r="E46" s="1250" t="s">
        <v>36</v>
      </c>
      <c r="F46" s="1250"/>
      <c r="G46" s="1250"/>
      <c r="H46" s="1251"/>
      <c r="I46" s="354" t="s">
        <v>482</v>
      </c>
      <c r="J46" s="355" t="s">
        <v>482</v>
      </c>
      <c r="K46" s="355" t="s">
        <v>482</v>
      </c>
      <c r="L46" s="355" t="s">
        <v>482</v>
      </c>
      <c r="M46" s="356" t="s">
        <v>482</v>
      </c>
    </row>
    <row r="47" spans="2:13" ht="27.75" customHeight="1">
      <c r="B47" s="1246"/>
      <c r="C47" s="1247"/>
      <c r="D47" s="105"/>
      <c r="E47" s="1260" t="s">
        <v>37</v>
      </c>
      <c r="F47" s="1261"/>
      <c r="G47" s="1261"/>
      <c r="H47" s="1262"/>
      <c r="I47" s="354" t="s">
        <v>482</v>
      </c>
      <c r="J47" s="355" t="s">
        <v>482</v>
      </c>
      <c r="K47" s="355" t="s">
        <v>482</v>
      </c>
      <c r="L47" s="355" t="s">
        <v>482</v>
      </c>
      <c r="M47" s="356" t="s">
        <v>482</v>
      </c>
    </row>
    <row r="48" spans="2:13" ht="27.75" customHeight="1">
      <c r="B48" s="1246"/>
      <c r="C48" s="1247"/>
      <c r="D48" s="103"/>
      <c r="E48" s="1250" t="s">
        <v>38</v>
      </c>
      <c r="F48" s="1250"/>
      <c r="G48" s="1250"/>
      <c r="H48" s="1251"/>
      <c r="I48" s="354" t="s">
        <v>482</v>
      </c>
      <c r="J48" s="355" t="s">
        <v>482</v>
      </c>
      <c r="K48" s="355" t="s">
        <v>482</v>
      </c>
      <c r="L48" s="355" t="s">
        <v>482</v>
      </c>
      <c r="M48" s="356" t="s">
        <v>482</v>
      </c>
    </row>
    <row r="49" spans="2:13" ht="27.75" customHeight="1">
      <c r="B49" s="1248"/>
      <c r="C49" s="1249"/>
      <c r="D49" s="103"/>
      <c r="E49" s="1250" t="s">
        <v>39</v>
      </c>
      <c r="F49" s="1250"/>
      <c r="G49" s="1250"/>
      <c r="H49" s="1251"/>
      <c r="I49" s="354" t="s">
        <v>482</v>
      </c>
      <c r="J49" s="355" t="s">
        <v>482</v>
      </c>
      <c r="K49" s="355" t="s">
        <v>482</v>
      </c>
      <c r="L49" s="355" t="s">
        <v>482</v>
      </c>
      <c r="M49" s="356" t="s">
        <v>482</v>
      </c>
    </row>
    <row r="50" spans="2:13" ht="27.75" customHeight="1">
      <c r="B50" s="1244" t="s">
        <v>40</v>
      </c>
      <c r="C50" s="1245"/>
      <c r="D50" s="106"/>
      <c r="E50" s="1250" t="s">
        <v>41</v>
      </c>
      <c r="F50" s="1250"/>
      <c r="G50" s="1250"/>
      <c r="H50" s="1251"/>
      <c r="I50" s="354">
        <v>11138</v>
      </c>
      <c r="J50" s="355">
        <v>10559</v>
      </c>
      <c r="K50" s="355">
        <v>10290</v>
      </c>
      <c r="L50" s="355">
        <v>10398</v>
      </c>
      <c r="M50" s="356">
        <v>10735</v>
      </c>
    </row>
    <row r="51" spans="2:13" ht="27.75" customHeight="1">
      <c r="B51" s="1246"/>
      <c r="C51" s="1247"/>
      <c r="D51" s="103"/>
      <c r="E51" s="1250" t="s">
        <v>42</v>
      </c>
      <c r="F51" s="1250"/>
      <c r="G51" s="1250"/>
      <c r="H51" s="1251"/>
      <c r="I51" s="354">
        <v>736</v>
      </c>
      <c r="J51" s="355">
        <v>665</v>
      </c>
      <c r="K51" s="355">
        <v>610</v>
      </c>
      <c r="L51" s="355">
        <v>547</v>
      </c>
      <c r="M51" s="356">
        <v>474</v>
      </c>
    </row>
    <row r="52" spans="2:13" ht="27.75" customHeight="1">
      <c r="B52" s="1248"/>
      <c r="C52" s="1249"/>
      <c r="D52" s="103"/>
      <c r="E52" s="1250" t="s">
        <v>43</v>
      </c>
      <c r="F52" s="1250"/>
      <c r="G52" s="1250"/>
      <c r="H52" s="1251"/>
      <c r="I52" s="354">
        <v>17383</v>
      </c>
      <c r="J52" s="355">
        <v>18117</v>
      </c>
      <c r="K52" s="355">
        <v>19990</v>
      </c>
      <c r="L52" s="355">
        <v>19965</v>
      </c>
      <c r="M52" s="356">
        <v>19044</v>
      </c>
    </row>
    <row r="53" spans="2:13" ht="27.75" customHeight="1" thickBot="1">
      <c r="B53" s="1252" t="s">
        <v>21</v>
      </c>
      <c r="C53" s="1253"/>
      <c r="D53" s="107"/>
      <c r="E53" s="1254" t="s">
        <v>44</v>
      </c>
      <c r="F53" s="1254"/>
      <c r="G53" s="1254"/>
      <c r="H53" s="1255"/>
      <c r="I53" s="357">
        <v>-1751</v>
      </c>
      <c r="J53" s="358">
        <v>-1090</v>
      </c>
      <c r="K53" s="358">
        <v>-231</v>
      </c>
      <c r="L53" s="358">
        <v>-310</v>
      </c>
      <c r="M53" s="359">
        <v>-1023</v>
      </c>
    </row>
    <row r="54" spans="2:13" ht="27.75" customHeight="1">
      <c r="B54" s="108" t="s">
        <v>45</v>
      </c>
      <c r="C54" s="109"/>
      <c r="D54" s="109"/>
      <c r="E54" s="110"/>
      <c r="F54" s="110"/>
      <c r="G54" s="110"/>
      <c r="H54" s="110"/>
      <c r="I54" s="111"/>
      <c r="J54" s="111"/>
      <c r="K54" s="111"/>
      <c r="L54" s="111"/>
      <c r="M54" s="111"/>
    </row>
    <row r="55" spans="2:13"/>
  </sheetData>
  <sheetProtection algorithmName="SHA-512" hashValue="NIJowCrTduXDKydqAZM5hd5tDWoBkRgNLJ50641exDq8nKm6QsPOfC2P5ZWABuH73Y67JDVoTLCmwQet+G0ycA==" saltValue="xE7d05Ky6mlaCkxv1q3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526</v>
      </c>
      <c r="G54" s="116" t="s">
        <v>527</v>
      </c>
      <c r="H54" s="117" t="s">
        <v>528</v>
      </c>
    </row>
    <row r="55" spans="2:8" ht="52.5" customHeight="1">
      <c r="B55" s="118"/>
      <c r="C55" s="1271" t="s">
        <v>47</v>
      </c>
      <c r="D55" s="1271"/>
      <c r="E55" s="1272"/>
      <c r="F55" s="119">
        <v>3195</v>
      </c>
      <c r="G55" s="119">
        <v>3199</v>
      </c>
      <c r="H55" s="120">
        <v>3204</v>
      </c>
    </row>
    <row r="56" spans="2:8" ht="52.5" customHeight="1">
      <c r="B56" s="121"/>
      <c r="C56" s="1273" t="s">
        <v>48</v>
      </c>
      <c r="D56" s="1273"/>
      <c r="E56" s="1274"/>
      <c r="F56" s="122">
        <v>1777</v>
      </c>
      <c r="G56" s="122">
        <v>1908</v>
      </c>
      <c r="H56" s="123">
        <v>2143</v>
      </c>
    </row>
    <row r="57" spans="2:8" ht="53.25" customHeight="1">
      <c r="B57" s="121"/>
      <c r="C57" s="1275" t="s">
        <v>49</v>
      </c>
      <c r="D57" s="1275"/>
      <c r="E57" s="1276"/>
      <c r="F57" s="124">
        <v>7691</v>
      </c>
      <c r="G57" s="124">
        <v>7453</v>
      </c>
      <c r="H57" s="125">
        <v>7319</v>
      </c>
    </row>
    <row r="58" spans="2:8" ht="45.75" customHeight="1">
      <c r="B58" s="126"/>
      <c r="C58" s="1263" t="s">
        <v>563</v>
      </c>
      <c r="D58" s="1264"/>
      <c r="E58" s="1265"/>
      <c r="F58" s="127">
        <v>4313</v>
      </c>
      <c r="G58" s="127">
        <v>4306</v>
      </c>
      <c r="H58" s="128">
        <v>4289</v>
      </c>
    </row>
    <row r="59" spans="2:8" ht="45.75" customHeight="1">
      <c r="B59" s="126"/>
      <c r="C59" s="1263" t="s">
        <v>564</v>
      </c>
      <c r="D59" s="1264"/>
      <c r="E59" s="1265"/>
      <c r="F59" s="127">
        <v>2373</v>
      </c>
      <c r="G59" s="127">
        <v>2147</v>
      </c>
      <c r="H59" s="128">
        <v>1909</v>
      </c>
    </row>
    <row r="60" spans="2:8" ht="45.75" customHeight="1">
      <c r="B60" s="126"/>
      <c r="C60" s="1263" t="s">
        <v>565</v>
      </c>
      <c r="D60" s="1264"/>
      <c r="E60" s="1265"/>
      <c r="F60" s="127">
        <v>429</v>
      </c>
      <c r="G60" s="127">
        <v>399</v>
      </c>
      <c r="H60" s="128">
        <v>369</v>
      </c>
    </row>
    <row r="61" spans="2:8" ht="45.75" customHeight="1">
      <c r="B61" s="126"/>
      <c r="C61" s="1263" t="s">
        <v>566</v>
      </c>
      <c r="D61" s="1264"/>
      <c r="E61" s="1265"/>
      <c r="F61" s="127">
        <v>157</v>
      </c>
      <c r="G61" s="127">
        <v>146</v>
      </c>
      <c r="H61" s="128">
        <v>146</v>
      </c>
    </row>
    <row r="62" spans="2:8" ht="45.75" customHeight="1" thickBot="1">
      <c r="B62" s="129"/>
      <c r="C62" s="1266" t="s">
        <v>567</v>
      </c>
      <c r="D62" s="1267"/>
      <c r="E62" s="1268"/>
      <c r="F62" s="130">
        <v>0</v>
      </c>
      <c r="G62" s="130">
        <v>50</v>
      </c>
      <c r="H62" s="131">
        <v>100</v>
      </c>
    </row>
    <row r="63" spans="2:8" ht="52.5" customHeight="1" thickBot="1">
      <c r="B63" s="132"/>
      <c r="C63" s="1269" t="s">
        <v>50</v>
      </c>
      <c r="D63" s="1269"/>
      <c r="E63" s="1270"/>
      <c r="F63" s="133">
        <v>12663</v>
      </c>
      <c r="G63" s="133">
        <v>12560</v>
      </c>
      <c r="H63" s="134">
        <v>12667</v>
      </c>
    </row>
    <row r="64" spans="2:8"/>
  </sheetData>
  <sheetProtection algorithmName="SHA-512" hashValue="lSvV3P/n8rlugWmp43z6VZmA0Y/fWHktFr+voifVBCCf0dRKbAs3IMMjkyxdZmBLesEDzeEJubreYbGJDuoH8g==" saltValue="E4XjtEfyYJQTmS+vV6oQ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CF57" sqref="CF57:CM58"/>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608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609</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524</v>
      </c>
      <c r="BQ50" s="1290"/>
      <c r="BR50" s="1290"/>
      <c r="BS50" s="1290"/>
      <c r="BT50" s="1290"/>
      <c r="BU50" s="1290"/>
      <c r="BV50" s="1290"/>
      <c r="BW50" s="1290"/>
      <c r="BX50" s="1290" t="s">
        <v>525</v>
      </c>
      <c r="BY50" s="1290"/>
      <c r="BZ50" s="1290"/>
      <c r="CA50" s="1290"/>
      <c r="CB50" s="1290"/>
      <c r="CC50" s="1290"/>
      <c r="CD50" s="1290"/>
      <c r="CE50" s="1290"/>
      <c r="CF50" s="1290" t="s">
        <v>526</v>
      </c>
      <c r="CG50" s="1290"/>
      <c r="CH50" s="1290"/>
      <c r="CI50" s="1290"/>
      <c r="CJ50" s="1290"/>
      <c r="CK50" s="1290"/>
      <c r="CL50" s="1290"/>
      <c r="CM50" s="1290"/>
      <c r="CN50" s="1290" t="s">
        <v>527</v>
      </c>
      <c r="CO50" s="1290"/>
      <c r="CP50" s="1290"/>
      <c r="CQ50" s="1290"/>
      <c r="CR50" s="1290"/>
      <c r="CS50" s="1290"/>
      <c r="CT50" s="1290"/>
      <c r="CU50" s="1290"/>
      <c r="CV50" s="1290" t="s">
        <v>528</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610</v>
      </c>
      <c r="AO51" s="1293"/>
      <c r="AP51" s="1293"/>
      <c r="AQ51" s="1293"/>
      <c r="AR51" s="1293"/>
      <c r="AS51" s="1293"/>
      <c r="AT51" s="1293"/>
      <c r="AU51" s="1293"/>
      <c r="AV51" s="1293"/>
      <c r="AW51" s="1293"/>
      <c r="AX51" s="1293"/>
      <c r="AY51" s="1293"/>
      <c r="AZ51" s="1293"/>
      <c r="BA51" s="1293"/>
      <c r="BB51" s="1293" t="s">
        <v>611</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613</v>
      </c>
      <c r="BC53" s="1293"/>
      <c r="BD53" s="1293"/>
      <c r="BE53" s="1293"/>
      <c r="BF53" s="1293"/>
      <c r="BG53" s="1293"/>
      <c r="BH53" s="1293"/>
      <c r="BI53" s="1293"/>
      <c r="BJ53" s="1293"/>
      <c r="BK53" s="1293"/>
      <c r="BL53" s="1293"/>
      <c r="BM53" s="1293"/>
      <c r="BN53" s="1293"/>
      <c r="BO53" s="1293"/>
      <c r="BP53" s="1291">
        <v>62.3</v>
      </c>
      <c r="BQ53" s="1291"/>
      <c r="BR53" s="1291"/>
      <c r="BS53" s="1291"/>
      <c r="BT53" s="1291"/>
      <c r="BU53" s="1291"/>
      <c r="BV53" s="1291"/>
      <c r="BW53" s="1291"/>
      <c r="BX53" s="1291">
        <v>63.9</v>
      </c>
      <c r="BY53" s="1291"/>
      <c r="BZ53" s="1291"/>
      <c r="CA53" s="1291"/>
      <c r="CB53" s="1291"/>
      <c r="CC53" s="1291"/>
      <c r="CD53" s="1291"/>
      <c r="CE53" s="1291"/>
      <c r="CF53" s="1291">
        <v>61.7</v>
      </c>
      <c r="CG53" s="1291"/>
      <c r="CH53" s="1291"/>
      <c r="CI53" s="1291"/>
      <c r="CJ53" s="1291"/>
      <c r="CK53" s="1291"/>
      <c r="CL53" s="1291"/>
      <c r="CM53" s="1291"/>
      <c r="CN53" s="1291">
        <v>62.5</v>
      </c>
      <c r="CO53" s="1291"/>
      <c r="CP53" s="1291"/>
      <c r="CQ53" s="1291"/>
      <c r="CR53" s="1291"/>
      <c r="CS53" s="1291"/>
      <c r="CT53" s="1291"/>
      <c r="CU53" s="1291"/>
      <c r="CV53" s="1291">
        <v>63.7</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614</v>
      </c>
      <c r="AO55" s="1290"/>
      <c r="AP55" s="1290"/>
      <c r="AQ55" s="1290"/>
      <c r="AR55" s="1290"/>
      <c r="AS55" s="1290"/>
      <c r="AT55" s="1290"/>
      <c r="AU55" s="1290"/>
      <c r="AV55" s="1290"/>
      <c r="AW55" s="1290"/>
      <c r="AX55" s="1290"/>
      <c r="AY55" s="1290"/>
      <c r="AZ55" s="1290"/>
      <c r="BA55" s="1290"/>
      <c r="BB55" s="1293" t="s">
        <v>611</v>
      </c>
      <c r="BC55" s="1293"/>
      <c r="BD55" s="1293"/>
      <c r="BE55" s="1293"/>
      <c r="BF55" s="1293"/>
      <c r="BG55" s="1293"/>
      <c r="BH55" s="1293"/>
      <c r="BI55" s="1293"/>
      <c r="BJ55" s="1293"/>
      <c r="BK55" s="1293"/>
      <c r="BL55" s="1293"/>
      <c r="BM55" s="1293"/>
      <c r="BN55" s="1293"/>
      <c r="BO55" s="1293"/>
      <c r="BP55" s="1291">
        <v>37.700000000000003</v>
      </c>
      <c r="BQ55" s="1291"/>
      <c r="BR55" s="1291"/>
      <c r="BS55" s="1291"/>
      <c r="BT55" s="1291"/>
      <c r="BU55" s="1291"/>
      <c r="BV55" s="1291"/>
      <c r="BW55" s="1291"/>
      <c r="BX55" s="1291">
        <v>37.9</v>
      </c>
      <c r="BY55" s="1291"/>
      <c r="BZ55" s="1291"/>
      <c r="CA55" s="1291"/>
      <c r="CB55" s="1291"/>
      <c r="CC55" s="1291"/>
      <c r="CD55" s="1291"/>
      <c r="CE55" s="1291"/>
      <c r="CF55" s="1291">
        <v>38.700000000000003</v>
      </c>
      <c r="CG55" s="1291"/>
      <c r="CH55" s="1291"/>
      <c r="CI55" s="1291"/>
      <c r="CJ55" s="1291"/>
      <c r="CK55" s="1291"/>
      <c r="CL55" s="1291"/>
      <c r="CM55" s="1291"/>
      <c r="CN55" s="1291">
        <v>32.5</v>
      </c>
      <c r="CO55" s="1291"/>
      <c r="CP55" s="1291"/>
      <c r="CQ55" s="1291"/>
      <c r="CR55" s="1291"/>
      <c r="CS55" s="1291"/>
      <c r="CT55" s="1291"/>
      <c r="CU55" s="1291"/>
      <c r="CV55" s="1291">
        <v>23</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612</v>
      </c>
      <c r="BC57" s="1293"/>
      <c r="BD57" s="1293"/>
      <c r="BE57" s="1293"/>
      <c r="BF57" s="1293"/>
      <c r="BG57" s="1293"/>
      <c r="BH57" s="1293"/>
      <c r="BI57" s="1293"/>
      <c r="BJ57" s="1293"/>
      <c r="BK57" s="1293"/>
      <c r="BL57" s="1293"/>
      <c r="BM57" s="1293"/>
      <c r="BN57" s="1293"/>
      <c r="BO57" s="1293"/>
      <c r="BP57" s="1291">
        <v>59.4</v>
      </c>
      <c r="BQ57" s="1291"/>
      <c r="BR57" s="1291"/>
      <c r="BS57" s="1291"/>
      <c r="BT57" s="1291"/>
      <c r="BU57" s="1291"/>
      <c r="BV57" s="1291"/>
      <c r="BW57" s="1291"/>
      <c r="BX57" s="1291">
        <v>60.7</v>
      </c>
      <c r="BY57" s="1291"/>
      <c r="BZ57" s="1291"/>
      <c r="CA57" s="1291"/>
      <c r="CB57" s="1291"/>
      <c r="CC57" s="1291"/>
      <c r="CD57" s="1291"/>
      <c r="CE57" s="1291"/>
      <c r="CF57" s="1291">
        <v>61.4</v>
      </c>
      <c r="CG57" s="1291"/>
      <c r="CH57" s="1291"/>
      <c r="CI57" s="1291"/>
      <c r="CJ57" s="1291"/>
      <c r="CK57" s="1291"/>
      <c r="CL57" s="1291"/>
      <c r="CM57" s="1291"/>
      <c r="CN57" s="1291">
        <v>62.6</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615</v>
      </c>
    </row>
    <row r="64" spans="1:109">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616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609</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524</v>
      </c>
      <c r="BQ72" s="1290"/>
      <c r="BR72" s="1290"/>
      <c r="BS72" s="1290"/>
      <c r="BT72" s="1290"/>
      <c r="BU72" s="1290"/>
      <c r="BV72" s="1290"/>
      <c r="BW72" s="1290"/>
      <c r="BX72" s="1290" t="s">
        <v>525</v>
      </c>
      <c r="BY72" s="1290"/>
      <c r="BZ72" s="1290"/>
      <c r="CA72" s="1290"/>
      <c r="CB72" s="1290"/>
      <c r="CC72" s="1290"/>
      <c r="CD72" s="1290"/>
      <c r="CE72" s="1290"/>
      <c r="CF72" s="1290" t="s">
        <v>526</v>
      </c>
      <c r="CG72" s="1290"/>
      <c r="CH72" s="1290"/>
      <c r="CI72" s="1290"/>
      <c r="CJ72" s="1290"/>
      <c r="CK72" s="1290"/>
      <c r="CL72" s="1290"/>
      <c r="CM72" s="1290"/>
      <c r="CN72" s="1290" t="s">
        <v>527</v>
      </c>
      <c r="CO72" s="1290"/>
      <c r="CP72" s="1290"/>
      <c r="CQ72" s="1290"/>
      <c r="CR72" s="1290"/>
      <c r="CS72" s="1290"/>
      <c r="CT72" s="1290"/>
      <c r="CU72" s="1290"/>
      <c r="CV72" s="1290" t="s">
        <v>528</v>
      </c>
      <c r="CW72" s="1290"/>
      <c r="CX72" s="1290"/>
      <c r="CY72" s="1290"/>
      <c r="CZ72" s="1290"/>
      <c r="DA72" s="1290"/>
      <c r="DB72" s="1290"/>
      <c r="DC72" s="1290"/>
    </row>
    <row r="73" spans="2:107">
      <c r="B73" s="376"/>
      <c r="G73" s="1296"/>
      <c r="H73" s="1296"/>
      <c r="I73" s="1296"/>
      <c r="J73" s="1296"/>
      <c r="K73" s="1297"/>
      <c r="L73" s="1297"/>
      <c r="M73" s="1297"/>
      <c r="N73" s="1297"/>
      <c r="AM73" s="385"/>
      <c r="AN73" s="1293" t="s">
        <v>610</v>
      </c>
      <c r="AO73" s="1293"/>
      <c r="AP73" s="1293"/>
      <c r="AQ73" s="1293"/>
      <c r="AR73" s="1293"/>
      <c r="AS73" s="1293"/>
      <c r="AT73" s="1293"/>
      <c r="AU73" s="1293"/>
      <c r="AV73" s="1293"/>
      <c r="AW73" s="1293"/>
      <c r="AX73" s="1293"/>
      <c r="AY73" s="1293"/>
      <c r="AZ73" s="1293"/>
      <c r="BA73" s="1293"/>
      <c r="BB73" s="1293" t="s">
        <v>617</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618</v>
      </c>
      <c r="BC75" s="1293"/>
      <c r="BD75" s="1293"/>
      <c r="BE75" s="1293"/>
      <c r="BF75" s="1293"/>
      <c r="BG75" s="1293"/>
      <c r="BH75" s="1293"/>
      <c r="BI75" s="1293"/>
      <c r="BJ75" s="1293"/>
      <c r="BK75" s="1293"/>
      <c r="BL75" s="1293"/>
      <c r="BM75" s="1293"/>
      <c r="BN75" s="1293"/>
      <c r="BO75" s="1293"/>
      <c r="BP75" s="1291">
        <v>4.5999999999999996</v>
      </c>
      <c r="BQ75" s="1291"/>
      <c r="BR75" s="1291"/>
      <c r="BS75" s="1291"/>
      <c r="BT75" s="1291"/>
      <c r="BU75" s="1291"/>
      <c r="BV75" s="1291"/>
      <c r="BW75" s="1291"/>
      <c r="BX75" s="1291">
        <v>4.7</v>
      </c>
      <c r="BY75" s="1291"/>
      <c r="BZ75" s="1291"/>
      <c r="CA75" s="1291"/>
      <c r="CB75" s="1291"/>
      <c r="CC75" s="1291"/>
      <c r="CD75" s="1291"/>
      <c r="CE75" s="1291"/>
      <c r="CF75" s="1291">
        <v>4.7</v>
      </c>
      <c r="CG75" s="1291"/>
      <c r="CH75" s="1291"/>
      <c r="CI75" s="1291"/>
      <c r="CJ75" s="1291"/>
      <c r="CK75" s="1291"/>
      <c r="CL75" s="1291"/>
      <c r="CM75" s="1291"/>
      <c r="CN75" s="1291">
        <v>4.9000000000000004</v>
      </c>
      <c r="CO75" s="1291"/>
      <c r="CP75" s="1291"/>
      <c r="CQ75" s="1291"/>
      <c r="CR75" s="1291"/>
      <c r="CS75" s="1291"/>
      <c r="CT75" s="1291"/>
      <c r="CU75" s="1291"/>
      <c r="CV75" s="1291">
        <v>5.5</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614</v>
      </c>
      <c r="AO77" s="1290"/>
      <c r="AP77" s="1290"/>
      <c r="AQ77" s="1290"/>
      <c r="AR77" s="1290"/>
      <c r="AS77" s="1290"/>
      <c r="AT77" s="1290"/>
      <c r="AU77" s="1290"/>
      <c r="AV77" s="1290"/>
      <c r="AW77" s="1290"/>
      <c r="AX77" s="1290"/>
      <c r="AY77" s="1290"/>
      <c r="AZ77" s="1290"/>
      <c r="BA77" s="1290"/>
      <c r="BB77" s="1293" t="s">
        <v>611</v>
      </c>
      <c r="BC77" s="1293"/>
      <c r="BD77" s="1293"/>
      <c r="BE77" s="1293"/>
      <c r="BF77" s="1293"/>
      <c r="BG77" s="1293"/>
      <c r="BH77" s="1293"/>
      <c r="BI77" s="1293"/>
      <c r="BJ77" s="1293"/>
      <c r="BK77" s="1293"/>
      <c r="BL77" s="1293"/>
      <c r="BM77" s="1293"/>
      <c r="BN77" s="1293"/>
      <c r="BO77" s="1293"/>
      <c r="BP77" s="1291">
        <v>37.700000000000003</v>
      </c>
      <c r="BQ77" s="1291"/>
      <c r="BR77" s="1291"/>
      <c r="BS77" s="1291"/>
      <c r="BT77" s="1291"/>
      <c r="BU77" s="1291"/>
      <c r="BV77" s="1291"/>
      <c r="BW77" s="1291"/>
      <c r="BX77" s="1291">
        <v>37.9</v>
      </c>
      <c r="BY77" s="1291"/>
      <c r="BZ77" s="1291"/>
      <c r="CA77" s="1291"/>
      <c r="CB77" s="1291"/>
      <c r="CC77" s="1291"/>
      <c r="CD77" s="1291"/>
      <c r="CE77" s="1291"/>
      <c r="CF77" s="1291">
        <v>38.700000000000003</v>
      </c>
      <c r="CG77" s="1291"/>
      <c r="CH77" s="1291"/>
      <c r="CI77" s="1291"/>
      <c r="CJ77" s="1291"/>
      <c r="CK77" s="1291"/>
      <c r="CL77" s="1291"/>
      <c r="CM77" s="1291"/>
      <c r="CN77" s="1291">
        <v>32.5</v>
      </c>
      <c r="CO77" s="1291"/>
      <c r="CP77" s="1291"/>
      <c r="CQ77" s="1291"/>
      <c r="CR77" s="1291"/>
      <c r="CS77" s="1291"/>
      <c r="CT77" s="1291"/>
      <c r="CU77" s="1291"/>
      <c r="CV77" s="1291">
        <v>23</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619</v>
      </c>
      <c r="BC79" s="1293"/>
      <c r="BD79" s="1293"/>
      <c r="BE79" s="1293"/>
      <c r="BF79" s="1293"/>
      <c r="BG79" s="1293"/>
      <c r="BH79" s="1293"/>
      <c r="BI79" s="1293"/>
      <c r="BJ79" s="1293"/>
      <c r="BK79" s="1293"/>
      <c r="BL79" s="1293"/>
      <c r="BM79" s="1293"/>
      <c r="BN79" s="1293"/>
      <c r="BO79" s="1293"/>
      <c r="BP79" s="1291">
        <v>8.9</v>
      </c>
      <c r="BQ79" s="1291"/>
      <c r="BR79" s="1291"/>
      <c r="BS79" s="1291"/>
      <c r="BT79" s="1291"/>
      <c r="BU79" s="1291"/>
      <c r="BV79" s="1291"/>
      <c r="BW79" s="1291"/>
      <c r="BX79" s="1291">
        <v>8.6999999999999993</v>
      </c>
      <c r="BY79" s="1291"/>
      <c r="BZ79" s="1291"/>
      <c r="CA79" s="1291"/>
      <c r="CB79" s="1291"/>
      <c r="CC79" s="1291"/>
      <c r="CD79" s="1291"/>
      <c r="CE79" s="1291"/>
      <c r="CF79" s="1291">
        <v>8.8000000000000007</v>
      </c>
      <c r="CG79" s="1291"/>
      <c r="CH79" s="1291"/>
      <c r="CI79" s="1291"/>
      <c r="CJ79" s="1291"/>
      <c r="CK79" s="1291"/>
      <c r="CL79" s="1291"/>
      <c r="CM79" s="1291"/>
      <c r="CN79" s="1291">
        <v>8.6999999999999993</v>
      </c>
      <c r="CO79" s="1291"/>
      <c r="CP79" s="1291"/>
      <c r="CQ79" s="1291"/>
      <c r="CR79" s="1291"/>
      <c r="CS79" s="1291"/>
      <c r="CT79" s="1291"/>
      <c r="CU79" s="1291"/>
      <c r="CV79" s="1291">
        <v>8.1999999999999993</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J4cwkhW088Os3fpsUf//zsj5A2UPOqf4q88TF7TFUVOo8SKTPyP+YzUaqeOKlQ/F31GRVNXIDZYw3/l+vMRScA==" saltValue="uo7H6wbMdmRy5PC0mj5O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S125" sqref="CS125"/>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620</v>
      </c>
    </row>
  </sheetData>
  <sheetProtection algorithmName="SHA-512" hashValue="2IvWc1v6hqJ1/ADZUILuEPOZKGllG6TiBDEr7FvE9Qr7FlTUp6qug42Gt5BHvKAkb1FP/4b/IivAWyme61/ILg==" saltValue="7JuGCKfaWN/1vMkYMKmv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621</v>
      </c>
    </row>
  </sheetData>
  <sheetProtection algorithmName="SHA-512" hashValue="YBxu9xSxL6Qi9xww41csU68pRuxwgWeNF2Z2tTEC596EIhIlYNKEvSJgwJz1JaTPkjhcCfM9KDwo+k6sS6Of3g==" saltValue="QQLjkvr2NJU3hW/wxdln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521</v>
      </c>
      <c r="G2" s="148"/>
      <c r="H2" s="149"/>
    </row>
    <row r="3" spans="1:8">
      <c r="A3" s="145" t="s">
        <v>514</v>
      </c>
      <c r="B3" s="150"/>
      <c r="C3" s="151"/>
      <c r="D3" s="152">
        <v>56256</v>
      </c>
      <c r="E3" s="153"/>
      <c r="F3" s="154">
        <v>72656</v>
      </c>
      <c r="G3" s="155"/>
      <c r="H3" s="156"/>
    </row>
    <row r="4" spans="1:8">
      <c r="A4" s="157"/>
      <c r="B4" s="158"/>
      <c r="C4" s="159"/>
      <c r="D4" s="160">
        <v>45230</v>
      </c>
      <c r="E4" s="161"/>
      <c r="F4" s="162">
        <v>36448</v>
      </c>
      <c r="G4" s="163"/>
      <c r="H4" s="164"/>
    </row>
    <row r="5" spans="1:8">
      <c r="A5" s="145" t="s">
        <v>516</v>
      </c>
      <c r="B5" s="150"/>
      <c r="C5" s="151"/>
      <c r="D5" s="152">
        <v>88980</v>
      </c>
      <c r="E5" s="153"/>
      <c r="F5" s="154">
        <v>65080</v>
      </c>
      <c r="G5" s="155"/>
      <c r="H5" s="156"/>
    </row>
    <row r="6" spans="1:8">
      <c r="A6" s="157"/>
      <c r="B6" s="158"/>
      <c r="C6" s="159"/>
      <c r="D6" s="160">
        <v>74773</v>
      </c>
      <c r="E6" s="161"/>
      <c r="F6" s="162">
        <v>38201</v>
      </c>
      <c r="G6" s="163"/>
      <c r="H6" s="164"/>
    </row>
    <row r="7" spans="1:8">
      <c r="A7" s="145" t="s">
        <v>517</v>
      </c>
      <c r="B7" s="150"/>
      <c r="C7" s="151"/>
      <c r="D7" s="152">
        <v>150676</v>
      </c>
      <c r="E7" s="153"/>
      <c r="F7" s="154">
        <v>79288</v>
      </c>
      <c r="G7" s="155"/>
      <c r="H7" s="156"/>
    </row>
    <row r="8" spans="1:8">
      <c r="A8" s="157"/>
      <c r="B8" s="158"/>
      <c r="C8" s="159"/>
      <c r="D8" s="160">
        <v>112197</v>
      </c>
      <c r="E8" s="161"/>
      <c r="F8" s="162">
        <v>41870</v>
      </c>
      <c r="G8" s="163"/>
      <c r="H8" s="164"/>
    </row>
    <row r="9" spans="1:8">
      <c r="A9" s="145" t="s">
        <v>518</v>
      </c>
      <c r="B9" s="150"/>
      <c r="C9" s="151"/>
      <c r="D9" s="152">
        <v>75362</v>
      </c>
      <c r="E9" s="153"/>
      <c r="F9" s="154">
        <v>84962</v>
      </c>
      <c r="G9" s="155"/>
      <c r="H9" s="156"/>
    </row>
    <row r="10" spans="1:8">
      <c r="A10" s="157"/>
      <c r="B10" s="158"/>
      <c r="C10" s="159"/>
      <c r="D10" s="160">
        <v>40063</v>
      </c>
      <c r="E10" s="161"/>
      <c r="F10" s="162">
        <v>42793</v>
      </c>
      <c r="G10" s="163"/>
      <c r="H10" s="164"/>
    </row>
    <row r="11" spans="1:8">
      <c r="A11" s="145" t="s">
        <v>519</v>
      </c>
      <c r="B11" s="150"/>
      <c r="C11" s="151"/>
      <c r="D11" s="152">
        <v>36701</v>
      </c>
      <c r="E11" s="153"/>
      <c r="F11" s="154">
        <v>71279</v>
      </c>
      <c r="G11" s="155"/>
      <c r="H11" s="156"/>
    </row>
    <row r="12" spans="1:8">
      <c r="A12" s="157"/>
      <c r="B12" s="158"/>
      <c r="C12" s="165"/>
      <c r="D12" s="160">
        <v>25529</v>
      </c>
      <c r="E12" s="161"/>
      <c r="F12" s="162">
        <v>36731</v>
      </c>
      <c r="G12" s="163"/>
      <c r="H12" s="164"/>
    </row>
    <row r="13" spans="1:8">
      <c r="A13" s="145"/>
      <c r="B13" s="150"/>
      <c r="C13" s="166"/>
      <c r="D13" s="167">
        <v>81595</v>
      </c>
      <c r="E13" s="168"/>
      <c r="F13" s="169">
        <v>74653</v>
      </c>
      <c r="G13" s="170"/>
      <c r="H13" s="156"/>
    </row>
    <row r="14" spans="1:8">
      <c r="A14" s="157"/>
      <c r="B14" s="158"/>
      <c r="C14" s="159"/>
      <c r="D14" s="160">
        <v>59558</v>
      </c>
      <c r="E14" s="161"/>
      <c r="F14" s="162">
        <v>39209</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3.57</v>
      </c>
      <c r="C19" s="171">
        <f>ROUND(VALUE(SUBSTITUTE(実質収支比率等に係る経年分析!G$48,"▲","-")),2)</f>
        <v>3.22</v>
      </c>
      <c r="D19" s="171">
        <f>ROUND(VALUE(SUBSTITUTE(実質収支比率等に係る経年分析!H$48,"▲","-")),2)</f>
        <v>5.19</v>
      </c>
      <c r="E19" s="171">
        <f>ROUND(VALUE(SUBSTITUTE(実質収支比率等に係る経年分析!I$48,"▲","-")),2)</f>
        <v>4.57</v>
      </c>
      <c r="F19" s="171">
        <f>ROUND(VALUE(SUBSTITUTE(実質収支比率等に係る経年分析!J$48,"▲","-")),2)</f>
        <v>4.55</v>
      </c>
    </row>
    <row r="20" spans="1:11">
      <c r="A20" s="171" t="s">
        <v>54</v>
      </c>
      <c r="B20" s="171">
        <f>ROUND(VALUE(SUBSTITUTE(実質収支比率等に係る経年分析!F$47,"▲","-")),2)</f>
        <v>28.98</v>
      </c>
      <c r="C20" s="171">
        <f>ROUND(VALUE(SUBSTITUTE(実質収支比率等に係る経年分析!G$47,"▲","-")),2)</f>
        <v>25.24</v>
      </c>
      <c r="D20" s="171">
        <f>ROUND(VALUE(SUBSTITUTE(実質収支比率等に係る経年分析!H$47,"▲","-")),2)</f>
        <v>25.67</v>
      </c>
      <c r="E20" s="171">
        <f>ROUND(VALUE(SUBSTITUTE(実質収支比率等に係る経年分析!I$47,"▲","-")),2)</f>
        <v>25.26</v>
      </c>
      <c r="F20" s="171">
        <f>ROUND(VALUE(SUBSTITUTE(実質収支比率等に係る経年分析!J$47,"▲","-")),2)</f>
        <v>24.53</v>
      </c>
    </row>
    <row r="21" spans="1:11">
      <c r="A21" s="171" t="s">
        <v>55</v>
      </c>
      <c r="B21" s="171">
        <f>IF(ISNUMBER(VALUE(SUBSTITUTE(実質収支比率等に係る経年分析!F$49,"▲","-"))),ROUND(VALUE(SUBSTITUTE(実質収支比率等に係る経年分析!F$49,"▲","-")),2),NA())</f>
        <v>-2.76</v>
      </c>
      <c r="C21" s="171">
        <f>IF(ISNUMBER(VALUE(SUBSTITUTE(実質収支比率等に係る経年分析!G$49,"▲","-"))),ROUND(VALUE(SUBSTITUTE(実質収支比率等に係る経年分析!G$49,"▲","-")),2),NA())</f>
        <v>-4.6100000000000003</v>
      </c>
      <c r="D21" s="171">
        <f>IF(ISNUMBER(VALUE(SUBSTITUTE(実質収支比率等に係る経年分析!H$49,"▲","-"))),ROUND(VALUE(SUBSTITUTE(実質収支比率等に係る経年分析!H$49,"▲","-")),2),NA())</f>
        <v>1.99</v>
      </c>
      <c r="E21" s="171">
        <f>IF(ISNUMBER(VALUE(SUBSTITUTE(実質収支比率等に係る経年分析!I$49,"▲","-"))),ROUND(VALUE(SUBSTITUTE(実質収支比率等に係る経年分析!I$49,"▲","-")),2),NA())</f>
        <v>-0.5</v>
      </c>
      <c r="F21" s="171">
        <f>IF(ISNUMBER(VALUE(SUBSTITUTE(実質収支比率等に係る経年分析!J$49,"▲","-"))),ROUND(VALUE(SUBSTITUTE(実質収支比率等に係る経年分析!J$49,"▲","-")),2),NA())</f>
        <v>0.16</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介護保険事業特別会計（サービス事業勘定）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c r="A33" s="172" t="str">
        <f>IF(連結実質赤字比率に係る赤字・黒字の構成分析!C$37="",NA(),連結実質赤字比率に係る赤字・黒字の構成分析!C$37)</f>
        <v>介護保険事業特別会計（保険事業勘定）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4.51</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9.25</v>
      </c>
    </row>
    <row r="36" spans="1:16">
      <c r="A36" s="172" t="str">
        <f>IF(連結実質赤字比率に係る赤字・黒字の構成分析!C$34="",NA(),連結実質赤字比率に係る赤字・黒字の構成分析!C$34)</f>
        <v>国民健康保険事業特別会計</v>
      </c>
      <c r="B36" s="172">
        <f>IF(ROUND(VALUE(SUBSTITUTE(連結実質赤字比率に係る赤字・黒字の構成分析!F$34,"▲", "-")), 2) &lt; 0, ABS(ROUND(VALUE(SUBSTITUTE(連結実質赤字比率に係る赤字・黒字の構成分析!F$34,"▲", "-")), 2)), NA())</f>
        <v>3.85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2.89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3.56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2.74</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2.35</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1933</v>
      </c>
      <c r="E42" s="173"/>
      <c r="F42" s="173"/>
      <c r="G42" s="173">
        <f>'実質公債費比率（分子）の構造'!L$52</f>
        <v>2032</v>
      </c>
      <c r="H42" s="173"/>
      <c r="I42" s="173"/>
      <c r="J42" s="173">
        <f>'実質公債費比率（分子）の構造'!M$52</f>
        <v>1923</v>
      </c>
      <c r="K42" s="173"/>
      <c r="L42" s="173"/>
      <c r="M42" s="173">
        <f>'実質公債費比率（分子）の構造'!N$52</f>
        <v>2011</v>
      </c>
      <c r="N42" s="173"/>
      <c r="O42" s="173"/>
      <c r="P42" s="173">
        <f>'実質公債費比率（分子）の構造'!O$52</f>
        <v>2192</v>
      </c>
    </row>
    <row r="43" spans="1:16">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62</v>
      </c>
      <c r="C44" s="173"/>
      <c r="D44" s="173"/>
      <c r="E44" s="173">
        <f>'実質公債費比率（分子）の構造'!L$50</f>
        <v>62</v>
      </c>
      <c r="F44" s="173"/>
      <c r="G44" s="173"/>
      <c r="H44" s="173">
        <f>'実質公債費比率（分子）の構造'!M$50</f>
        <v>47</v>
      </c>
      <c r="I44" s="173"/>
      <c r="J44" s="173"/>
      <c r="K44" s="173">
        <f>'実質公債費比率（分子）の構造'!N$50</f>
        <v>27</v>
      </c>
      <c r="L44" s="173"/>
      <c r="M44" s="173"/>
      <c r="N44" s="173" t="str">
        <f>'実質公債費比率（分子）の構造'!O$50</f>
        <v>-</v>
      </c>
      <c r="O44" s="173"/>
      <c r="P44" s="173"/>
    </row>
    <row r="45" spans="1:16">
      <c r="A45" s="173" t="s">
        <v>65</v>
      </c>
      <c r="B45" s="173">
        <f>'実質公債費比率（分子）の構造'!K$49</f>
        <v>32</v>
      </c>
      <c r="C45" s="173"/>
      <c r="D45" s="173"/>
      <c r="E45" s="173">
        <f>'実質公債費比率（分子）の構造'!L$49</f>
        <v>9</v>
      </c>
      <c r="F45" s="173"/>
      <c r="G45" s="173"/>
      <c r="H45" s="173">
        <f>'実質公債費比率（分子）の構造'!M$49</f>
        <v>12</v>
      </c>
      <c r="I45" s="173"/>
      <c r="J45" s="173"/>
      <c r="K45" s="173">
        <f>'実質公債費比率（分子）の構造'!N$49</f>
        <v>13</v>
      </c>
      <c r="L45" s="173"/>
      <c r="M45" s="173"/>
      <c r="N45" s="173">
        <f>'実質公債費比率（分子）の構造'!O$49</f>
        <v>43</v>
      </c>
      <c r="O45" s="173"/>
      <c r="P45" s="173"/>
    </row>
    <row r="46" spans="1:16">
      <c r="A46" s="173" t="s">
        <v>66</v>
      </c>
      <c r="B46" s="173">
        <f>'実質公債費比率（分子）の構造'!K$48</f>
        <v>97</v>
      </c>
      <c r="C46" s="173"/>
      <c r="D46" s="173"/>
      <c r="E46" s="173">
        <f>'実質公債費比率（分子）の構造'!L$48</f>
        <v>97</v>
      </c>
      <c r="F46" s="173"/>
      <c r="G46" s="173"/>
      <c r="H46" s="173">
        <f>'実質公債費比率（分子）の構造'!M$48</f>
        <v>46</v>
      </c>
      <c r="I46" s="173"/>
      <c r="J46" s="173"/>
      <c r="K46" s="173">
        <f>'実質公債費比率（分子）の構造'!N$48</f>
        <v>47</v>
      </c>
      <c r="L46" s="173"/>
      <c r="M46" s="173"/>
      <c r="N46" s="173">
        <f>'実質公債費比率（分子）の構造'!O$48</f>
        <v>44</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2227</v>
      </c>
      <c r="C49" s="173"/>
      <c r="D49" s="173"/>
      <c r="E49" s="173">
        <f>'実質公債費比率（分子）の構造'!L$45</f>
        <v>2407</v>
      </c>
      <c r="F49" s="173"/>
      <c r="G49" s="173"/>
      <c r="H49" s="173">
        <f>'実質公債費比率（分子）の構造'!M$45</f>
        <v>2331</v>
      </c>
      <c r="I49" s="173"/>
      <c r="J49" s="173"/>
      <c r="K49" s="173">
        <f>'実質公債費比率（分子）の構造'!N$45</f>
        <v>2469</v>
      </c>
      <c r="L49" s="173"/>
      <c r="M49" s="173"/>
      <c r="N49" s="173">
        <f>'実質公債費比率（分子）の構造'!O$45</f>
        <v>2849</v>
      </c>
      <c r="O49" s="173"/>
      <c r="P49" s="173"/>
    </row>
    <row r="50" spans="1:16">
      <c r="A50" s="173" t="s">
        <v>70</v>
      </c>
      <c r="B50" s="173" t="e">
        <f>NA()</f>
        <v>#N/A</v>
      </c>
      <c r="C50" s="173">
        <f>IF(ISNUMBER('実質公債費比率（分子）の構造'!K$53),'実質公債費比率（分子）の構造'!K$53,NA())</f>
        <v>485</v>
      </c>
      <c r="D50" s="173" t="e">
        <f>NA()</f>
        <v>#N/A</v>
      </c>
      <c r="E50" s="173" t="e">
        <f>NA()</f>
        <v>#N/A</v>
      </c>
      <c r="F50" s="173">
        <f>IF(ISNUMBER('実質公債費比率（分子）の構造'!L$53),'実質公債費比率（分子）の構造'!L$53,NA())</f>
        <v>543</v>
      </c>
      <c r="G50" s="173" t="e">
        <f>NA()</f>
        <v>#N/A</v>
      </c>
      <c r="H50" s="173" t="e">
        <f>NA()</f>
        <v>#N/A</v>
      </c>
      <c r="I50" s="173">
        <f>IF(ISNUMBER('実質公債費比率（分子）の構造'!M$53),'実質公債費比率（分子）の構造'!M$53,NA())</f>
        <v>513</v>
      </c>
      <c r="J50" s="173" t="e">
        <f>NA()</f>
        <v>#N/A</v>
      </c>
      <c r="K50" s="173" t="e">
        <f>NA()</f>
        <v>#N/A</v>
      </c>
      <c r="L50" s="173">
        <f>IF(ISNUMBER('実質公債費比率（分子）の構造'!N$53),'実質公債費比率（分子）の構造'!N$53,NA())</f>
        <v>545</v>
      </c>
      <c r="M50" s="173" t="e">
        <f>NA()</f>
        <v>#N/A</v>
      </c>
      <c r="N50" s="173" t="e">
        <f>NA()</f>
        <v>#N/A</v>
      </c>
      <c r="O50" s="173">
        <f>IF(ISNUMBER('実質公債費比率（分子）の構造'!O$53),'実質公債費比率（分子）の構造'!O$53,NA())</f>
        <v>744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17383</v>
      </c>
      <c r="E56" s="172"/>
      <c r="F56" s="172"/>
      <c r="G56" s="172">
        <f>'将来負担比率（分子）の構造'!J$52</f>
        <v>18117</v>
      </c>
      <c r="H56" s="172"/>
      <c r="I56" s="172"/>
      <c r="J56" s="172">
        <f>'将来負担比率（分子）の構造'!K$52</f>
        <v>19990</v>
      </c>
      <c r="K56" s="172"/>
      <c r="L56" s="172"/>
      <c r="M56" s="172">
        <f>'将来負担比率（分子）の構造'!L$52</f>
        <v>19965</v>
      </c>
      <c r="N56" s="172"/>
      <c r="O56" s="172"/>
      <c r="P56" s="172">
        <f>'将来負担比率（分子）の構造'!M$52</f>
        <v>19044</v>
      </c>
    </row>
    <row r="57" spans="1:16">
      <c r="A57" s="172" t="s">
        <v>42</v>
      </c>
      <c r="B57" s="172"/>
      <c r="C57" s="172"/>
      <c r="D57" s="172">
        <f>'将来負担比率（分子）の構造'!I$51</f>
        <v>736</v>
      </c>
      <c r="E57" s="172"/>
      <c r="F57" s="172"/>
      <c r="G57" s="172">
        <f>'将来負担比率（分子）の構造'!J$51</f>
        <v>665</v>
      </c>
      <c r="H57" s="172"/>
      <c r="I57" s="172"/>
      <c r="J57" s="172">
        <f>'将来負担比率（分子）の構造'!K$51</f>
        <v>610</v>
      </c>
      <c r="K57" s="172"/>
      <c r="L57" s="172"/>
      <c r="M57" s="172">
        <f>'将来負担比率（分子）の構造'!L$51</f>
        <v>547</v>
      </c>
      <c r="N57" s="172"/>
      <c r="O57" s="172"/>
      <c r="P57" s="172">
        <f>'将来負担比率（分子）の構造'!M$51</f>
        <v>474</v>
      </c>
    </row>
    <row r="58" spans="1:16">
      <c r="A58" s="172" t="s">
        <v>41</v>
      </c>
      <c r="B58" s="172"/>
      <c r="C58" s="172"/>
      <c r="D58" s="172">
        <f>'将来負担比率（分子）の構造'!I$50</f>
        <v>11138</v>
      </c>
      <c r="E58" s="172"/>
      <c r="F58" s="172"/>
      <c r="G58" s="172">
        <f>'将来負担比率（分子）の構造'!J$50</f>
        <v>10559</v>
      </c>
      <c r="H58" s="172"/>
      <c r="I58" s="172"/>
      <c r="J58" s="172">
        <f>'将来負担比率（分子）の構造'!K$50</f>
        <v>10290</v>
      </c>
      <c r="K58" s="172"/>
      <c r="L58" s="172"/>
      <c r="M58" s="172">
        <f>'将来負担比率（分子）の構造'!L$50</f>
        <v>10398</v>
      </c>
      <c r="N58" s="172"/>
      <c r="O58" s="172"/>
      <c r="P58" s="172">
        <f>'将来負担比率（分子）の構造'!M$50</f>
        <v>10735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4936</v>
      </c>
      <c r="C62" s="172"/>
      <c r="D62" s="172"/>
      <c r="E62" s="172">
        <f>'将来負担比率（分子）の構造'!J$45</f>
        <v>4652</v>
      </c>
      <c r="F62" s="172"/>
      <c r="G62" s="172"/>
      <c r="H62" s="172">
        <f>'将来負担比率（分子）の構造'!K$45</f>
        <v>4618</v>
      </c>
      <c r="I62" s="172"/>
      <c r="J62" s="172"/>
      <c r="K62" s="172">
        <f>'将来負担比率（分子）の構造'!L$45</f>
        <v>4502</v>
      </c>
      <c r="L62" s="172"/>
      <c r="M62" s="172"/>
      <c r="N62" s="172">
        <f>'将来負担比率（分子）の構造'!M$45</f>
        <v>4441</v>
      </c>
      <c r="O62" s="172"/>
      <c r="P62" s="172"/>
    </row>
    <row r="63" spans="1:16">
      <c r="A63" s="172" t="s">
        <v>34</v>
      </c>
      <c r="B63" s="172">
        <f>'将来負担比率（分子）の構造'!I$44</f>
        <v>133</v>
      </c>
      <c r="C63" s="172"/>
      <c r="D63" s="172"/>
      <c r="E63" s="172">
        <f>'将来負担比率（分子）の構造'!J$44</f>
        <v>73</v>
      </c>
      <c r="F63" s="172"/>
      <c r="G63" s="172"/>
      <c r="H63" s="172">
        <f>'将来負担比率（分子）の構造'!K$44</f>
        <v>27</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982</v>
      </c>
      <c r="C64" s="172"/>
      <c r="D64" s="172"/>
      <c r="E64" s="172">
        <f>'将来負担比率（分子）の構造'!J$43</f>
        <v>867</v>
      </c>
      <c r="F64" s="172"/>
      <c r="G64" s="172"/>
      <c r="H64" s="172">
        <f>'将来負担比率（分子）の構造'!K$43</f>
        <v>630</v>
      </c>
      <c r="I64" s="172"/>
      <c r="J64" s="172"/>
      <c r="K64" s="172">
        <f>'将来負担比率（分子）の構造'!L$43</f>
        <v>746</v>
      </c>
      <c r="L64" s="172"/>
      <c r="M64" s="172"/>
      <c r="N64" s="172">
        <f>'将来負担比率（分子）の構造'!M$43</f>
        <v>569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21454</v>
      </c>
      <c r="C66" s="172"/>
      <c r="D66" s="172"/>
      <c r="E66" s="172">
        <f>'将来負担比率（分子）の構造'!J$41</f>
        <v>22660</v>
      </c>
      <c r="F66" s="172"/>
      <c r="G66" s="172"/>
      <c r="H66" s="172">
        <f>'将来負担比率（分子）の構造'!K$41</f>
        <v>25385</v>
      </c>
      <c r="I66" s="172"/>
      <c r="J66" s="172"/>
      <c r="K66" s="172">
        <f>'将来負担比率（分子）の構造'!L$41</f>
        <v>25352</v>
      </c>
      <c r="L66" s="172"/>
      <c r="M66" s="172"/>
      <c r="N66" s="172">
        <f>'将来負担比率（分子）の構造'!M$41</f>
        <v>24220</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3195</v>
      </c>
      <c r="C72" s="176">
        <f>基金残高に係る経年分析!G55</f>
        <v>3199</v>
      </c>
      <c r="D72" s="176">
        <f>基金残高に係る経年分析!H55</f>
        <v>3204</v>
      </c>
    </row>
    <row r="73" spans="1:16">
      <c r="A73" s="175" t="s">
        <v>77</v>
      </c>
      <c r="B73" s="176">
        <f>基金残高に係る経年分析!F56</f>
        <v>1777</v>
      </c>
      <c r="C73" s="176">
        <f>基金残高に係る経年分析!G56</f>
        <v>1908</v>
      </c>
      <c r="D73" s="176">
        <f>基金残高に係る経年分析!H56</f>
        <v>2143</v>
      </c>
    </row>
    <row r="74" spans="1:16">
      <c r="A74" s="175" t="s">
        <v>78</v>
      </c>
      <c r="B74" s="176">
        <f>基金残高に係る経年分析!F57</f>
        <v>7691</v>
      </c>
      <c r="C74" s="176">
        <f>基金残高に係る経年分析!G57</f>
        <v>7453</v>
      </c>
      <c r="D74" s="176">
        <f>基金残高に係る経年分析!H57</f>
        <v>7319</v>
      </c>
    </row>
  </sheetData>
  <sheetProtection algorithmName="SHA-512" hashValue="781GDcYNkY55p1gJ8evV8pVCD21TZdD6F6wIpBP50mg19QHnfKdyCml/dZV3aKgnQ981DZZgekWNFOWVHbISjg==" saltValue="DTv8Kk6ve2k83CsvGQmv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570</v>
      </c>
      <c r="DI1" s="783"/>
      <c r="DJ1" s="783"/>
      <c r="DK1" s="783"/>
      <c r="DL1" s="783"/>
      <c r="DM1" s="783"/>
      <c r="DN1" s="784"/>
      <c r="DO1" s="212"/>
      <c r="DP1" s="782" t="s">
        <v>222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224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571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226</v>
      </c>
      <c r="S4" s="725"/>
      <c r="T4" s="725"/>
      <c r="U4" s="725"/>
      <c r="V4" s="725"/>
      <c r="W4" s="725"/>
      <c r="X4" s="725"/>
      <c r="Y4" s="726"/>
      <c r="Z4" s="724" t="s">
        <v>227</v>
      </c>
      <c r="AA4" s="725"/>
      <c r="AB4" s="725"/>
      <c r="AC4" s="726"/>
      <c r="AD4" s="724" t="s">
        <v>228</v>
      </c>
      <c r="AE4" s="725"/>
      <c r="AF4" s="725"/>
      <c r="AG4" s="725"/>
      <c r="AH4" s="725"/>
      <c r="AI4" s="725"/>
      <c r="AJ4" s="725"/>
      <c r="AK4" s="726"/>
      <c r="AL4" s="724" t="s">
        <v>227</v>
      </c>
      <c r="AM4" s="725"/>
      <c r="AN4" s="725"/>
      <c r="AO4" s="726"/>
      <c r="AP4" s="785" t="s">
        <v>229</v>
      </c>
      <c r="AQ4" s="785"/>
      <c r="AR4" s="785"/>
      <c r="AS4" s="785"/>
      <c r="AT4" s="785"/>
      <c r="AU4" s="785"/>
      <c r="AV4" s="785"/>
      <c r="AW4" s="785"/>
      <c r="AX4" s="785"/>
      <c r="AY4" s="785"/>
      <c r="AZ4" s="785"/>
      <c r="BA4" s="785"/>
      <c r="BB4" s="785"/>
      <c r="BC4" s="785"/>
      <c r="BD4" s="785"/>
      <c r="BE4" s="785"/>
      <c r="BF4" s="785"/>
      <c r="BG4" s="785" t="s">
        <v>230</v>
      </c>
      <c r="BH4" s="785"/>
      <c r="BI4" s="785"/>
      <c r="BJ4" s="785"/>
      <c r="BK4" s="785"/>
      <c r="BL4" s="785"/>
      <c r="BM4" s="785"/>
      <c r="BN4" s="785"/>
      <c r="BO4" s="785" t="s">
        <v>227</v>
      </c>
      <c r="BP4" s="785"/>
      <c r="BQ4" s="785"/>
      <c r="BR4" s="785"/>
      <c r="BS4" s="785" t="s">
        <v>231</v>
      </c>
      <c r="BT4" s="785"/>
      <c r="BU4" s="785"/>
      <c r="BV4" s="785"/>
      <c r="BW4" s="785"/>
      <c r="BX4" s="785"/>
      <c r="BY4" s="785"/>
      <c r="BZ4" s="785"/>
      <c r="CA4" s="785"/>
      <c r="CB4" s="785"/>
      <c r="CD4" s="767" t="s">
        <v>572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c r="B5" s="731" t="s">
        <v>232</v>
      </c>
      <c r="C5" s="732"/>
      <c r="D5" s="732"/>
      <c r="E5" s="732"/>
      <c r="F5" s="732"/>
      <c r="G5" s="732"/>
      <c r="H5" s="732"/>
      <c r="I5" s="732"/>
      <c r="J5" s="732"/>
      <c r="K5" s="732"/>
      <c r="L5" s="732"/>
      <c r="M5" s="732"/>
      <c r="N5" s="732"/>
      <c r="O5" s="732"/>
      <c r="P5" s="732"/>
      <c r="Q5" s="733"/>
      <c r="R5" s="718">
        <v>2958927</v>
      </c>
      <c r="S5" s="719"/>
      <c r="T5" s="719"/>
      <c r="U5" s="719"/>
      <c r="V5" s="719"/>
      <c r="W5" s="719"/>
      <c r="X5" s="719"/>
      <c r="Y5" s="762"/>
      <c r="Z5" s="780">
        <v>10.4</v>
      </c>
      <c r="AA5" s="780"/>
      <c r="AB5" s="780"/>
      <c r="AC5" s="780"/>
      <c r="AD5" s="781">
        <v>2958927</v>
      </c>
      <c r="AE5" s="781"/>
      <c r="AF5" s="781"/>
      <c r="AG5" s="781"/>
      <c r="AH5" s="781"/>
      <c r="AI5" s="781"/>
      <c r="AJ5" s="781"/>
      <c r="AK5" s="781"/>
      <c r="AL5" s="763">
        <v>23.1</v>
      </c>
      <c r="AM5" s="736"/>
      <c r="AN5" s="736"/>
      <c r="AO5" s="764"/>
      <c r="AP5" s="731" t="s">
        <v>233</v>
      </c>
      <c r="AQ5" s="732"/>
      <c r="AR5" s="732"/>
      <c r="AS5" s="732"/>
      <c r="AT5" s="732"/>
      <c r="AU5" s="732"/>
      <c r="AV5" s="732"/>
      <c r="AW5" s="732"/>
      <c r="AX5" s="732"/>
      <c r="AY5" s="732"/>
      <c r="AZ5" s="732"/>
      <c r="BA5" s="732"/>
      <c r="BB5" s="732"/>
      <c r="BC5" s="732"/>
      <c r="BD5" s="732"/>
      <c r="BE5" s="732"/>
      <c r="BF5" s="733"/>
      <c r="BG5" s="665">
        <v>2958927</v>
      </c>
      <c r="BH5" s="666"/>
      <c r="BI5" s="666"/>
      <c r="BJ5" s="666"/>
      <c r="BK5" s="666"/>
      <c r="BL5" s="666"/>
      <c r="BM5" s="666"/>
      <c r="BN5" s="667"/>
      <c r="BO5" s="692">
        <v>100</v>
      </c>
      <c r="BP5" s="692"/>
      <c r="BQ5" s="692"/>
      <c r="BR5" s="692"/>
      <c r="BS5" s="693" t="s">
        <v>573</v>
      </c>
      <c r="BT5" s="693"/>
      <c r="BU5" s="693"/>
      <c r="BV5" s="693"/>
      <c r="BW5" s="693"/>
      <c r="BX5" s="693"/>
      <c r="BY5" s="693"/>
      <c r="BZ5" s="693"/>
      <c r="CA5" s="693"/>
      <c r="CB5" s="751"/>
      <c r="CD5" s="767" t="s">
        <v>229</v>
      </c>
      <c r="CE5" s="768"/>
      <c r="CF5" s="768"/>
      <c r="CG5" s="768"/>
      <c r="CH5" s="768"/>
      <c r="CI5" s="768"/>
      <c r="CJ5" s="768"/>
      <c r="CK5" s="768"/>
      <c r="CL5" s="768"/>
      <c r="CM5" s="768"/>
      <c r="CN5" s="768"/>
      <c r="CO5" s="768"/>
      <c r="CP5" s="768"/>
      <c r="CQ5" s="769"/>
      <c r="CR5" s="767" t="s">
        <v>235</v>
      </c>
      <c r="CS5" s="768"/>
      <c r="CT5" s="768"/>
      <c r="CU5" s="768"/>
      <c r="CV5" s="768"/>
      <c r="CW5" s="768"/>
      <c r="CX5" s="768"/>
      <c r="CY5" s="769"/>
      <c r="CZ5" s="767" t="s">
        <v>227</v>
      </c>
      <c r="DA5" s="768"/>
      <c r="DB5" s="768"/>
      <c r="DC5" s="769"/>
      <c r="DD5" s="767" t="s">
        <v>236</v>
      </c>
      <c r="DE5" s="768"/>
      <c r="DF5" s="768"/>
      <c r="DG5" s="768"/>
      <c r="DH5" s="768"/>
      <c r="DI5" s="768"/>
      <c r="DJ5" s="768"/>
      <c r="DK5" s="768"/>
      <c r="DL5" s="768"/>
      <c r="DM5" s="768"/>
      <c r="DN5" s="768"/>
      <c r="DO5" s="768"/>
      <c r="DP5" s="769"/>
      <c r="DQ5" s="767" t="s">
        <v>237</v>
      </c>
      <c r="DR5" s="768"/>
      <c r="DS5" s="768"/>
      <c r="DT5" s="768"/>
      <c r="DU5" s="768"/>
      <c r="DV5" s="768"/>
      <c r="DW5" s="768"/>
      <c r="DX5" s="768"/>
      <c r="DY5" s="768"/>
      <c r="DZ5" s="768"/>
      <c r="EA5" s="768"/>
      <c r="EB5" s="768"/>
      <c r="EC5" s="769"/>
    </row>
    <row r="6" spans="2:143" ht="11.25" customHeight="1">
      <c r="B6" s="662" t="s">
        <v>574</v>
      </c>
      <c r="C6" s="663"/>
      <c r="D6" s="663"/>
      <c r="E6" s="663"/>
      <c r="F6" s="663"/>
      <c r="G6" s="663"/>
      <c r="H6" s="663"/>
      <c r="I6" s="663"/>
      <c r="J6" s="663"/>
      <c r="K6" s="663"/>
      <c r="L6" s="663"/>
      <c r="M6" s="663"/>
      <c r="N6" s="663"/>
      <c r="O6" s="663"/>
      <c r="P6" s="663"/>
      <c r="Q6" s="664"/>
      <c r="R6" s="665">
        <v>201536</v>
      </c>
      <c r="S6" s="666"/>
      <c r="T6" s="666"/>
      <c r="U6" s="666"/>
      <c r="V6" s="666"/>
      <c r="W6" s="666"/>
      <c r="X6" s="666"/>
      <c r="Y6" s="667"/>
      <c r="Z6" s="692">
        <v>0.7</v>
      </c>
      <c r="AA6" s="692"/>
      <c r="AB6" s="692"/>
      <c r="AC6" s="692"/>
      <c r="AD6" s="693">
        <v>201536</v>
      </c>
      <c r="AE6" s="693"/>
      <c r="AF6" s="693"/>
      <c r="AG6" s="693"/>
      <c r="AH6" s="693"/>
      <c r="AI6" s="693"/>
      <c r="AJ6" s="693"/>
      <c r="AK6" s="693"/>
      <c r="AL6" s="668">
        <v>1.6</v>
      </c>
      <c r="AM6" s="669"/>
      <c r="AN6" s="669"/>
      <c r="AO6" s="694"/>
      <c r="AP6" s="662" t="s">
        <v>238</v>
      </c>
      <c r="AQ6" s="663"/>
      <c r="AR6" s="663"/>
      <c r="AS6" s="663"/>
      <c r="AT6" s="663"/>
      <c r="AU6" s="663"/>
      <c r="AV6" s="663"/>
      <c r="AW6" s="663"/>
      <c r="AX6" s="663"/>
      <c r="AY6" s="663"/>
      <c r="AZ6" s="663"/>
      <c r="BA6" s="663"/>
      <c r="BB6" s="663"/>
      <c r="BC6" s="663"/>
      <c r="BD6" s="663"/>
      <c r="BE6" s="663"/>
      <c r="BF6" s="664"/>
      <c r="BG6" s="665">
        <v>2958927</v>
      </c>
      <c r="BH6" s="666"/>
      <c r="BI6" s="666"/>
      <c r="BJ6" s="666"/>
      <c r="BK6" s="666"/>
      <c r="BL6" s="666"/>
      <c r="BM6" s="666"/>
      <c r="BN6" s="667"/>
      <c r="BO6" s="692">
        <v>100</v>
      </c>
      <c r="BP6" s="692"/>
      <c r="BQ6" s="692"/>
      <c r="BR6" s="692"/>
      <c r="BS6" s="693" t="s">
        <v>573</v>
      </c>
      <c r="BT6" s="693"/>
      <c r="BU6" s="693"/>
      <c r="BV6" s="693"/>
      <c r="BW6" s="693"/>
      <c r="BX6" s="693"/>
      <c r="BY6" s="693"/>
      <c r="BZ6" s="693"/>
      <c r="CA6" s="693"/>
      <c r="CB6" s="751"/>
      <c r="CD6" s="721" t="s">
        <v>239</v>
      </c>
      <c r="CE6" s="722"/>
      <c r="CF6" s="722"/>
      <c r="CG6" s="722"/>
      <c r="CH6" s="722"/>
      <c r="CI6" s="722"/>
      <c r="CJ6" s="722"/>
      <c r="CK6" s="722"/>
      <c r="CL6" s="722"/>
      <c r="CM6" s="722"/>
      <c r="CN6" s="722"/>
      <c r="CO6" s="722"/>
      <c r="CP6" s="722"/>
      <c r="CQ6" s="723"/>
      <c r="CR6" s="665">
        <v>179516</v>
      </c>
      <c r="CS6" s="666"/>
      <c r="CT6" s="666"/>
      <c r="CU6" s="666"/>
      <c r="CV6" s="666"/>
      <c r="CW6" s="666"/>
      <c r="CX6" s="666"/>
      <c r="CY6" s="667"/>
      <c r="CZ6" s="763">
        <v>0.7</v>
      </c>
      <c r="DA6" s="736"/>
      <c r="DB6" s="736"/>
      <c r="DC6" s="766"/>
      <c r="DD6" s="671" t="s">
        <v>129</v>
      </c>
      <c r="DE6" s="666"/>
      <c r="DF6" s="666"/>
      <c r="DG6" s="666"/>
      <c r="DH6" s="666"/>
      <c r="DI6" s="666"/>
      <c r="DJ6" s="666"/>
      <c r="DK6" s="666"/>
      <c r="DL6" s="666"/>
      <c r="DM6" s="666"/>
      <c r="DN6" s="666"/>
      <c r="DO6" s="666"/>
      <c r="DP6" s="667"/>
      <c r="DQ6" s="671">
        <v>179516</v>
      </c>
      <c r="DR6" s="666"/>
      <c r="DS6" s="666"/>
      <c r="DT6" s="666"/>
      <c r="DU6" s="666"/>
      <c r="DV6" s="666"/>
      <c r="DW6" s="666"/>
      <c r="DX6" s="666"/>
      <c r="DY6" s="666"/>
      <c r="DZ6" s="666"/>
      <c r="EA6" s="666"/>
      <c r="EB6" s="666"/>
      <c r="EC6" s="706"/>
    </row>
    <row r="7" spans="2:143" ht="11.25" customHeight="1">
      <c r="B7" s="662" t="s">
        <v>240</v>
      </c>
      <c r="C7" s="663"/>
      <c r="D7" s="663"/>
      <c r="E7" s="663"/>
      <c r="F7" s="663"/>
      <c r="G7" s="663"/>
      <c r="H7" s="663"/>
      <c r="I7" s="663"/>
      <c r="J7" s="663"/>
      <c r="K7" s="663"/>
      <c r="L7" s="663"/>
      <c r="M7" s="663"/>
      <c r="N7" s="663"/>
      <c r="O7" s="663"/>
      <c r="P7" s="663"/>
      <c r="Q7" s="664"/>
      <c r="R7" s="665">
        <v>1491</v>
      </c>
      <c r="S7" s="666"/>
      <c r="T7" s="666"/>
      <c r="U7" s="666"/>
      <c r="V7" s="666"/>
      <c r="W7" s="666"/>
      <c r="X7" s="666"/>
      <c r="Y7" s="667"/>
      <c r="Z7" s="692">
        <v>0</v>
      </c>
      <c r="AA7" s="692"/>
      <c r="AB7" s="692"/>
      <c r="AC7" s="692"/>
      <c r="AD7" s="693">
        <v>1491</v>
      </c>
      <c r="AE7" s="693"/>
      <c r="AF7" s="693"/>
      <c r="AG7" s="693"/>
      <c r="AH7" s="693"/>
      <c r="AI7" s="693"/>
      <c r="AJ7" s="693"/>
      <c r="AK7" s="693"/>
      <c r="AL7" s="668">
        <v>0</v>
      </c>
      <c r="AM7" s="669"/>
      <c r="AN7" s="669"/>
      <c r="AO7" s="694"/>
      <c r="AP7" s="662" t="s">
        <v>575</v>
      </c>
      <c r="AQ7" s="663"/>
      <c r="AR7" s="663"/>
      <c r="AS7" s="663"/>
      <c r="AT7" s="663"/>
      <c r="AU7" s="663"/>
      <c r="AV7" s="663"/>
      <c r="AW7" s="663"/>
      <c r="AX7" s="663"/>
      <c r="AY7" s="663"/>
      <c r="AZ7" s="663"/>
      <c r="BA7" s="663"/>
      <c r="BB7" s="663"/>
      <c r="BC7" s="663"/>
      <c r="BD7" s="663"/>
      <c r="BE7" s="663"/>
      <c r="BF7" s="664"/>
      <c r="BG7" s="665">
        <v>1168575</v>
      </c>
      <c r="BH7" s="666"/>
      <c r="BI7" s="666"/>
      <c r="BJ7" s="666"/>
      <c r="BK7" s="666"/>
      <c r="BL7" s="666"/>
      <c r="BM7" s="666"/>
      <c r="BN7" s="667"/>
      <c r="BO7" s="692">
        <v>39.5</v>
      </c>
      <c r="BP7" s="692"/>
      <c r="BQ7" s="692"/>
      <c r="BR7" s="692"/>
      <c r="BS7" s="693" t="s">
        <v>573</v>
      </c>
      <c r="BT7" s="693"/>
      <c r="BU7" s="693"/>
      <c r="BV7" s="693"/>
      <c r="BW7" s="693"/>
      <c r="BX7" s="693"/>
      <c r="BY7" s="693"/>
      <c r="BZ7" s="693"/>
      <c r="CA7" s="693"/>
      <c r="CB7" s="751"/>
      <c r="CD7" s="707" t="s">
        <v>241</v>
      </c>
      <c r="CE7" s="704"/>
      <c r="CF7" s="704"/>
      <c r="CG7" s="704"/>
      <c r="CH7" s="704"/>
      <c r="CI7" s="704"/>
      <c r="CJ7" s="704"/>
      <c r="CK7" s="704"/>
      <c r="CL7" s="704"/>
      <c r="CM7" s="704"/>
      <c r="CN7" s="704"/>
      <c r="CO7" s="704"/>
      <c r="CP7" s="704"/>
      <c r="CQ7" s="705"/>
      <c r="CR7" s="665">
        <v>3125781</v>
      </c>
      <c r="CS7" s="666"/>
      <c r="CT7" s="666"/>
      <c r="CU7" s="666"/>
      <c r="CV7" s="666"/>
      <c r="CW7" s="666"/>
      <c r="CX7" s="666"/>
      <c r="CY7" s="667"/>
      <c r="CZ7" s="692">
        <v>11.4</v>
      </c>
      <c r="DA7" s="692"/>
      <c r="DB7" s="692"/>
      <c r="DC7" s="692"/>
      <c r="DD7" s="671">
        <v>46579</v>
      </c>
      <c r="DE7" s="666"/>
      <c r="DF7" s="666"/>
      <c r="DG7" s="666"/>
      <c r="DH7" s="666"/>
      <c r="DI7" s="666"/>
      <c r="DJ7" s="666"/>
      <c r="DK7" s="666"/>
      <c r="DL7" s="666"/>
      <c r="DM7" s="666"/>
      <c r="DN7" s="666"/>
      <c r="DO7" s="666"/>
      <c r="DP7" s="667"/>
      <c r="DQ7" s="671">
        <v>2788538</v>
      </c>
      <c r="DR7" s="666"/>
      <c r="DS7" s="666"/>
      <c r="DT7" s="666"/>
      <c r="DU7" s="666"/>
      <c r="DV7" s="666"/>
      <c r="DW7" s="666"/>
      <c r="DX7" s="666"/>
      <c r="DY7" s="666"/>
      <c r="DZ7" s="666"/>
      <c r="EA7" s="666"/>
      <c r="EB7" s="666"/>
      <c r="EC7" s="706"/>
    </row>
    <row r="8" spans="2:143" ht="11.25" customHeight="1">
      <c r="B8" s="662" t="s">
        <v>242</v>
      </c>
      <c r="C8" s="663"/>
      <c r="D8" s="663"/>
      <c r="E8" s="663"/>
      <c r="F8" s="663"/>
      <c r="G8" s="663"/>
      <c r="H8" s="663"/>
      <c r="I8" s="663"/>
      <c r="J8" s="663"/>
      <c r="K8" s="663"/>
      <c r="L8" s="663"/>
      <c r="M8" s="663"/>
      <c r="N8" s="663"/>
      <c r="O8" s="663"/>
      <c r="P8" s="663"/>
      <c r="Q8" s="664"/>
      <c r="R8" s="665">
        <v>14999</v>
      </c>
      <c r="S8" s="666"/>
      <c r="T8" s="666"/>
      <c r="U8" s="666"/>
      <c r="V8" s="666"/>
      <c r="W8" s="666"/>
      <c r="X8" s="666"/>
      <c r="Y8" s="667"/>
      <c r="Z8" s="692">
        <v>0.1</v>
      </c>
      <c r="AA8" s="692"/>
      <c r="AB8" s="692"/>
      <c r="AC8" s="692"/>
      <c r="AD8" s="693">
        <v>14999</v>
      </c>
      <c r="AE8" s="693"/>
      <c r="AF8" s="693"/>
      <c r="AG8" s="693"/>
      <c r="AH8" s="693"/>
      <c r="AI8" s="693"/>
      <c r="AJ8" s="693"/>
      <c r="AK8" s="693"/>
      <c r="AL8" s="668">
        <v>0.1</v>
      </c>
      <c r="AM8" s="669"/>
      <c r="AN8" s="669"/>
      <c r="AO8" s="694"/>
      <c r="AP8" s="662" t="s">
        <v>243</v>
      </c>
      <c r="AQ8" s="663"/>
      <c r="AR8" s="663"/>
      <c r="AS8" s="663"/>
      <c r="AT8" s="663"/>
      <c r="AU8" s="663"/>
      <c r="AV8" s="663"/>
      <c r="AW8" s="663"/>
      <c r="AX8" s="663"/>
      <c r="AY8" s="663"/>
      <c r="AZ8" s="663"/>
      <c r="BA8" s="663"/>
      <c r="BB8" s="663"/>
      <c r="BC8" s="663"/>
      <c r="BD8" s="663"/>
      <c r="BE8" s="663"/>
      <c r="BF8" s="664"/>
      <c r="BG8" s="665">
        <v>53697</v>
      </c>
      <c r="BH8" s="666"/>
      <c r="BI8" s="666"/>
      <c r="BJ8" s="666"/>
      <c r="BK8" s="666"/>
      <c r="BL8" s="666"/>
      <c r="BM8" s="666"/>
      <c r="BN8" s="667"/>
      <c r="BO8" s="692">
        <v>1.8</v>
      </c>
      <c r="BP8" s="692"/>
      <c r="BQ8" s="692"/>
      <c r="BR8" s="692"/>
      <c r="BS8" s="693" t="s">
        <v>573</v>
      </c>
      <c r="BT8" s="693"/>
      <c r="BU8" s="693"/>
      <c r="BV8" s="693"/>
      <c r="BW8" s="693"/>
      <c r="BX8" s="693"/>
      <c r="BY8" s="693"/>
      <c r="BZ8" s="693"/>
      <c r="CA8" s="693"/>
      <c r="CB8" s="751"/>
      <c r="CD8" s="707" t="s">
        <v>244</v>
      </c>
      <c r="CE8" s="704"/>
      <c r="CF8" s="704"/>
      <c r="CG8" s="704"/>
      <c r="CH8" s="704"/>
      <c r="CI8" s="704"/>
      <c r="CJ8" s="704"/>
      <c r="CK8" s="704"/>
      <c r="CL8" s="704"/>
      <c r="CM8" s="704"/>
      <c r="CN8" s="704"/>
      <c r="CO8" s="704"/>
      <c r="CP8" s="704"/>
      <c r="CQ8" s="705"/>
      <c r="CR8" s="665">
        <v>12654520</v>
      </c>
      <c r="CS8" s="666"/>
      <c r="CT8" s="666"/>
      <c r="CU8" s="666"/>
      <c r="CV8" s="666"/>
      <c r="CW8" s="666"/>
      <c r="CX8" s="666"/>
      <c r="CY8" s="667"/>
      <c r="CZ8" s="692">
        <v>46.1</v>
      </c>
      <c r="DA8" s="692"/>
      <c r="DB8" s="692"/>
      <c r="DC8" s="692"/>
      <c r="DD8" s="671">
        <v>22549</v>
      </c>
      <c r="DE8" s="666"/>
      <c r="DF8" s="666"/>
      <c r="DG8" s="666"/>
      <c r="DH8" s="666"/>
      <c r="DI8" s="666"/>
      <c r="DJ8" s="666"/>
      <c r="DK8" s="666"/>
      <c r="DL8" s="666"/>
      <c r="DM8" s="666"/>
      <c r="DN8" s="666"/>
      <c r="DO8" s="666"/>
      <c r="DP8" s="667"/>
      <c r="DQ8" s="671">
        <v>5164122</v>
      </c>
      <c r="DR8" s="666"/>
      <c r="DS8" s="666"/>
      <c r="DT8" s="666"/>
      <c r="DU8" s="666"/>
      <c r="DV8" s="666"/>
      <c r="DW8" s="666"/>
      <c r="DX8" s="666"/>
      <c r="DY8" s="666"/>
      <c r="DZ8" s="666"/>
      <c r="EA8" s="666"/>
      <c r="EB8" s="666"/>
      <c r="EC8" s="706"/>
    </row>
    <row r="9" spans="2:143" ht="11.25" customHeight="1">
      <c r="B9" s="662" t="s">
        <v>245</v>
      </c>
      <c r="C9" s="663"/>
      <c r="D9" s="663"/>
      <c r="E9" s="663"/>
      <c r="F9" s="663"/>
      <c r="G9" s="663"/>
      <c r="H9" s="663"/>
      <c r="I9" s="663"/>
      <c r="J9" s="663"/>
      <c r="K9" s="663"/>
      <c r="L9" s="663"/>
      <c r="M9" s="663"/>
      <c r="N9" s="663"/>
      <c r="O9" s="663"/>
      <c r="P9" s="663"/>
      <c r="Q9" s="664"/>
      <c r="R9" s="665">
        <v>17488</v>
      </c>
      <c r="S9" s="666"/>
      <c r="T9" s="666"/>
      <c r="U9" s="666"/>
      <c r="V9" s="666"/>
      <c r="W9" s="666"/>
      <c r="X9" s="666"/>
      <c r="Y9" s="667"/>
      <c r="Z9" s="692">
        <v>0.1</v>
      </c>
      <c r="AA9" s="692"/>
      <c r="AB9" s="692"/>
      <c r="AC9" s="692"/>
      <c r="AD9" s="693">
        <v>17488</v>
      </c>
      <c r="AE9" s="693"/>
      <c r="AF9" s="693"/>
      <c r="AG9" s="693"/>
      <c r="AH9" s="693"/>
      <c r="AI9" s="693"/>
      <c r="AJ9" s="693"/>
      <c r="AK9" s="693"/>
      <c r="AL9" s="668">
        <v>0.1</v>
      </c>
      <c r="AM9" s="669"/>
      <c r="AN9" s="669"/>
      <c r="AO9" s="694"/>
      <c r="AP9" s="662" t="s">
        <v>576</v>
      </c>
      <c r="AQ9" s="663"/>
      <c r="AR9" s="663"/>
      <c r="AS9" s="663"/>
      <c r="AT9" s="663"/>
      <c r="AU9" s="663"/>
      <c r="AV9" s="663"/>
      <c r="AW9" s="663"/>
      <c r="AX9" s="663"/>
      <c r="AY9" s="663"/>
      <c r="AZ9" s="663"/>
      <c r="BA9" s="663"/>
      <c r="BB9" s="663"/>
      <c r="BC9" s="663"/>
      <c r="BD9" s="663"/>
      <c r="BE9" s="663"/>
      <c r="BF9" s="664"/>
      <c r="BG9" s="665">
        <v>1001270</v>
      </c>
      <c r="BH9" s="666"/>
      <c r="BI9" s="666"/>
      <c r="BJ9" s="666"/>
      <c r="BK9" s="666"/>
      <c r="BL9" s="666"/>
      <c r="BM9" s="666"/>
      <c r="BN9" s="667"/>
      <c r="BO9" s="692">
        <v>33.799999999999997</v>
      </c>
      <c r="BP9" s="692"/>
      <c r="BQ9" s="692"/>
      <c r="BR9" s="692"/>
      <c r="BS9" s="693" t="s">
        <v>129</v>
      </c>
      <c r="BT9" s="693"/>
      <c r="BU9" s="693"/>
      <c r="BV9" s="693"/>
      <c r="BW9" s="693"/>
      <c r="BX9" s="693"/>
      <c r="BY9" s="693"/>
      <c r="BZ9" s="693"/>
      <c r="CA9" s="693"/>
      <c r="CB9" s="751"/>
      <c r="CD9" s="707" t="s">
        <v>246</v>
      </c>
      <c r="CE9" s="704"/>
      <c r="CF9" s="704"/>
      <c r="CG9" s="704"/>
      <c r="CH9" s="704"/>
      <c r="CI9" s="704"/>
      <c r="CJ9" s="704"/>
      <c r="CK9" s="704"/>
      <c r="CL9" s="704"/>
      <c r="CM9" s="704"/>
      <c r="CN9" s="704"/>
      <c r="CO9" s="704"/>
      <c r="CP9" s="704"/>
      <c r="CQ9" s="705"/>
      <c r="CR9" s="665">
        <v>1832420</v>
      </c>
      <c r="CS9" s="666"/>
      <c r="CT9" s="666"/>
      <c r="CU9" s="666"/>
      <c r="CV9" s="666"/>
      <c r="CW9" s="666"/>
      <c r="CX9" s="666"/>
      <c r="CY9" s="667"/>
      <c r="CZ9" s="692">
        <v>6.7</v>
      </c>
      <c r="DA9" s="692"/>
      <c r="DB9" s="692"/>
      <c r="DC9" s="692"/>
      <c r="DD9" s="671">
        <v>59111</v>
      </c>
      <c r="DE9" s="666"/>
      <c r="DF9" s="666"/>
      <c r="DG9" s="666"/>
      <c r="DH9" s="666"/>
      <c r="DI9" s="666"/>
      <c r="DJ9" s="666"/>
      <c r="DK9" s="666"/>
      <c r="DL9" s="666"/>
      <c r="DM9" s="666"/>
      <c r="DN9" s="666"/>
      <c r="DO9" s="666"/>
      <c r="DP9" s="667"/>
      <c r="DQ9" s="671">
        <v>1349535</v>
      </c>
      <c r="DR9" s="666"/>
      <c r="DS9" s="666"/>
      <c r="DT9" s="666"/>
      <c r="DU9" s="666"/>
      <c r="DV9" s="666"/>
      <c r="DW9" s="666"/>
      <c r="DX9" s="666"/>
      <c r="DY9" s="666"/>
      <c r="DZ9" s="666"/>
      <c r="EA9" s="666"/>
      <c r="EB9" s="666"/>
      <c r="EC9" s="706"/>
    </row>
    <row r="10" spans="2:143" ht="11.25" customHeight="1">
      <c r="B10" s="662" t="s">
        <v>577</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573</v>
      </c>
      <c r="AA10" s="692"/>
      <c r="AB10" s="692"/>
      <c r="AC10" s="692"/>
      <c r="AD10" s="693" t="s">
        <v>573</v>
      </c>
      <c r="AE10" s="693"/>
      <c r="AF10" s="693"/>
      <c r="AG10" s="693"/>
      <c r="AH10" s="693"/>
      <c r="AI10" s="693"/>
      <c r="AJ10" s="693"/>
      <c r="AK10" s="693"/>
      <c r="AL10" s="668" t="s">
        <v>573</v>
      </c>
      <c r="AM10" s="669"/>
      <c r="AN10" s="669"/>
      <c r="AO10" s="694"/>
      <c r="AP10" s="662" t="s">
        <v>578</v>
      </c>
      <c r="AQ10" s="663"/>
      <c r="AR10" s="663"/>
      <c r="AS10" s="663"/>
      <c r="AT10" s="663"/>
      <c r="AU10" s="663"/>
      <c r="AV10" s="663"/>
      <c r="AW10" s="663"/>
      <c r="AX10" s="663"/>
      <c r="AY10" s="663"/>
      <c r="AZ10" s="663"/>
      <c r="BA10" s="663"/>
      <c r="BB10" s="663"/>
      <c r="BC10" s="663"/>
      <c r="BD10" s="663"/>
      <c r="BE10" s="663"/>
      <c r="BF10" s="664"/>
      <c r="BG10" s="665">
        <v>55945</v>
      </c>
      <c r="BH10" s="666"/>
      <c r="BI10" s="666"/>
      <c r="BJ10" s="666"/>
      <c r="BK10" s="666"/>
      <c r="BL10" s="666"/>
      <c r="BM10" s="666"/>
      <c r="BN10" s="667"/>
      <c r="BO10" s="692">
        <v>1.9</v>
      </c>
      <c r="BP10" s="692"/>
      <c r="BQ10" s="692"/>
      <c r="BR10" s="692"/>
      <c r="BS10" s="693" t="s">
        <v>129</v>
      </c>
      <c r="BT10" s="693"/>
      <c r="BU10" s="693"/>
      <c r="BV10" s="693"/>
      <c r="BW10" s="693"/>
      <c r="BX10" s="693"/>
      <c r="BY10" s="693"/>
      <c r="BZ10" s="693"/>
      <c r="CA10" s="693"/>
      <c r="CB10" s="751"/>
      <c r="CD10" s="707" t="s">
        <v>247</v>
      </c>
      <c r="CE10" s="704"/>
      <c r="CF10" s="704"/>
      <c r="CG10" s="704"/>
      <c r="CH10" s="704"/>
      <c r="CI10" s="704"/>
      <c r="CJ10" s="704"/>
      <c r="CK10" s="704"/>
      <c r="CL10" s="704"/>
      <c r="CM10" s="704"/>
      <c r="CN10" s="704"/>
      <c r="CO10" s="704"/>
      <c r="CP10" s="704"/>
      <c r="CQ10" s="705"/>
      <c r="CR10" s="665">
        <v>28972</v>
      </c>
      <c r="CS10" s="666"/>
      <c r="CT10" s="666"/>
      <c r="CU10" s="666"/>
      <c r="CV10" s="666"/>
      <c r="CW10" s="666"/>
      <c r="CX10" s="666"/>
      <c r="CY10" s="667"/>
      <c r="CZ10" s="692">
        <v>0.1</v>
      </c>
      <c r="DA10" s="692"/>
      <c r="DB10" s="692"/>
      <c r="DC10" s="692"/>
      <c r="DD10" s="671" t="s">
        <v>573</v>
      </c>
      <c r="DE10" s="666"/>
      <c r="DF10" s="666"/>
      <c r="DG10" s="666"/>
      <c r="DH10" s="666"/>
      <c r="DI10" s="666"/>
      <c r="DJ10" s="666"/>
      <c r="DK10" s="666"/>
      <c r="DL10" s="666"/>
      <c r="DM10" s="666"/>
      <c r="DN10" s="666"/>
      <c r="DO10" s="666"/>
      <c r="DP10" s="667"/>
      <c r="DQ10" s="671">
        <v>11014</v>
      </c>
      <c r="DR10" s="666"/>
      <c r="DS10" s="666"/>
      <c r="DT10" s="666"/>
      <c r="DU10" s="666"/>
      <c r="DV10" s="666"/>
      <c r="DW10" s="666"/>
      <c r="DX10" s="666"/>
      <c r="DY10" s="666"/>
      <c r="DZ10" s="666"/>
      <c r="EA10" s="666"/>
      <c r="EB10" s="666"/>
      <c r="EC10" s="706"/>
    </row>
    <row r="11" spans="2:143" ht="11.25" customHeight="1">
      <c r="B11" s="662" t="s">
        <v>248</v>
      </c>
      <c r="C11" s="663"/>
      <c r="D11" s="663"/>
      <c r="E11" s="663"/>
      <c r="F11" s="663"/>
      <c r="G11" s="663"/>
      <c r="H11" s="663"/>
      <c r="I11" s="663"/>
      <c r="J11" s="663"/>
      <c r="K11" s="663"/>
      <c r="L11" s="663"/>
      <c r="M11" s="663"/>
      <c r="N11" s="663"/>
      <c r="O11" s="663"/>
      <c r="P11" s="663"/>
      <c r="Q11" s="664"/>
      <c r="R11" s="665">
        <v>836361</v>
      </c>
      <c r="S11" s="666"/>
      <c r="T11" s="666"/>
      <c r="U11" s="666"/>
      <c r="V11" s="666"/>
      <c r="W11" s="666"/>
      <c r="X11" s="666"/>
      <c r="Y11" s="667"/>
      <c r="Z11" s="668">
        <v>3</v>
      </c>
      <c r="AA11" s="669"/>
      <c r="AB11" s="669"/>
      <c r="AC11" s="670"/>
      <c r="AD11" s="671">
        <v>836361</v>
      </c>
      <c r="AE11" s="666"/>
      <c r="AF11" s="666"/>
      <c r="AG11" s="666"/>
      <c r="AH11" s="666"/>
      <c r="AI11" s="666"/>
      <c r="AJ11" s="666"/>
      <c r="AK11" s="667"/>
      <c r="AL11" s="668">
        <v>6.5</v>
      </c>
      <c r="AM11" s="669"/>
      <c r="AN11" s="669"/>
      <c r="AO11" s="694"/>
      <c r="AP11" s="662" t="s">
        <v>249</v>
      </c>
      <c r="AQ11" s="663"/>
      <c r="AR11" s="663"/>
      <c r="AS11" s="663"/>
      <c r="AT11" s="663"/>
      <c r="AU11" s="663"/>
      <c r="AV11" s="663"/>
      <c r="AW11" s="663"/>
      <c r="AX11" s="663"/>
      <c r="AY11" s="663"/>
      <c r="AZ11" s="663"/>
      <c r="BA11" s="663"/>
      <c r="BB11" s="663"/>
      <c r="BC11" s="663"/>
      <c r="BD11" s="663"/>
      <c r="BE11" s="663"/>
      <c r="BF11" s="664"/>
      <c r="BG11" s="665">
        <v>57663</v>
      </c>
      <c r="BH11" s="666"/>
      <c r="BI11" s="666"/>
      <c r="BJ11" s="666"/>
      <c r="BK11" s="666"/>
      <c r="BL11" s="666"/>
      <c r="BM11" s="666"/>
      <c r="BN11" s="667"/>
      <c r="BO11" s="692">
        <v>1.9</v>
      </c>
      <c r="BP11" s="692"/>
      <c r="BQ11" s="692"/>
      <c r="BR11" s="692"/>
      <c r="BS11" s="693" t="s">
        <v>129</v>
      </c>
      <c r="BT11" s="693"/>
      <c r="BU11" s="693"/>
      <c r="BV11" s="693"/>
      <c r="BW11" s="693"/>
      <c r="BX11" s="693"/>
      <c r="BY11" s="693"/>
      <c r="BZ11" s="693"/>
      <c r="CA11" s="693"/>
      <c r="CB11" s="751"/>
      <c r="CD11" s="707" t="s">
        <v>250</v>
      </c>
      <c r="CE11" s="704"/>
      <c r="CF11" s="704"/>
      <c r="CG11" s="704"/>
      <c r="CH11" s="704"/>
      <c r="CI11" s="704"/>
      <c r="CJ11" s="704"/>
      <c r="CK11" s="704"/>
      <c r="CL11" s="704"/>
      <c r="CM11" s="704"/>
      <c r="CN11" s="704"/>
      <c r="CO11" s="704"/>
      <c r="CP11" s="704"/>
      <c r="CQ11" s="705"/>
      <c r="CR11" s="665">
        <v>688617</v>
      </c>
      <c r="CS11" s="666"/>
      <c r="CT11" s="666"/>
      <c r="CU11" s="666"/>
      <c r="CV11" s="666"/>
      <c r="CW11" s="666"/>
      <c r="CX11" s="666"/>
      <c r="CY11" s="667"/>
      <c r="CZ11" s="692">
        <v>2.5</v>
      </c>
      <c r="DA11" s="692"/>
      <c r="DB11" s="692"/>
      <c r="DC11" s="692"/>
      <c r="DD11" s="671">
        <v>141189</v>
      </c>
      <c r="DE11" s="666"/>
      <c r="DF11" s="666"/>
      <c r="DG11" s="666"/>
      <c r="DH11" s="666"/>
      <c r="DI11" s="666"/>
      <c r="DJ11" s="666"/>
      <c r="DK11" s="666"/>
      <c r="DL11" s="666"/>
      <c r="DM11" s="666"/>
      <c r="DN11" s="666"/>
      <c r="DO11" s="666"/>
      <c r="DP11" s="667"/>
      <c r="DQ11" s="671">
        <v>306307</v>
      </c>
      <c r="DR11" s="666"/>
      <c r="DS11" s="666"/>
      <c r="DT11" s="666"/>
      <c r="DU11" s="666"/>
      <c r="DV11" s="666"/>
      <c r="DW11" s="666"/>
      <c r="DX11" s="666"/>
      <c r="DY11" s="666"/>
      <c r="DZ11" s="666"/>
      <c r="EA11" s="666"/>
      <c r="EB11" s="666"/>
      <c r="EC11" s="706"/>
    </row>
    <row r="12" spans="2:143" ht="11.25" customHeight="1">
      <c r="B12" s="662" t="s">
        <v>251</v>
      </c>
      <c r="C12" s="663"/>
      <c r="D12" s="663"/>
      <c r="E12" s="663"/>
      <c r="F12" s="663"/>
      <c r="G12" s="663"/>
      <c r="H12" s="663"/>
      <c r="I12" s="663"/>
      <c r="J12" s="663"/>
      <c r="K12" s="663"/>
      <c r="L12" s="663"/>
      <c r="M12" s="663"/>
      <c r="N12" s="663"/>
      <c r="O12" s="663"/>
      <c r="P12" s="663"/>
      <c r="Q12" s="664"/>
      <c r="R12" s="665">
        <v>2585</v>
      </c>
      <c r="S12" s="666"/>
      <c r="T12" s="666"/>
      <c r="U12" s="666"/>
      <c r="V12" s="666"/>
      <c r="W12" s="666"/>
      <c r="X12" s="666"/>
      <c r="Y12" s="667"/>
      <c r="Z12" s="692">
        <v>0</v>
      </c>
      <c r="AA12" s="692"/>
      <c r="AB12" s="692"/>
      <c r="AC12" s="692"/>
      <c r="AD12" s="693">
        <v>2585</v>
      </c>
      <c r="AE12" s="693"/>
      <c r="AF12" s="693"/>
      <c r="AG12" s="693"/>
      <c r="AH12" s="693"/>
      <c r="AI12" s="693"/>
      <c r="AJ12" s="693"/>
      <c r="AK12" s="693"/>
      <c r="AL12" s="668">
        <v>0</v>
      </c>
      <c r="AM12" s="669"/>
      <c r="AN12" s="669"/>
      <c r="AO12" s="694"/>
      <c r="AP12" s="662" t="s">
        <v>252</v>
      </c>
      <c r="AQ12" s="663"/>
      <c r="AR12" s="663"/>
      <c r="AS12" s="663"/>
      <c r="AT12" s="663"/>
      <c r="AU12" s="663"/>
      <c r="AV12" s="663"/>
      <c r="AW12" s="663"/>
      <c r="AX12" s="663"/>
      <c r="AY12" s="663"/>
      <c r="AZ12" s="663"/>
      <c r="BA12" s="663"/>
      <c r="BB12" s="663"/>
      <c r="BC12" s="663"/>
      <c r="BD12" s="663"/>
      <c r="BE12" s="663"/>
      <c r="BF12" s="664"/>
      <c r="BG12" s="665">
        <v>1396799</v>
      </c>
      <c r="BH12" s="666"/>
      <c r="BI12" s="666"/>
      <c r="BJ12" s="666"/>
      <c r="BK12" s="666"/>
      <c r="BL12" s="666"/>
      <c r="BM12" s="666"/>
      <c r="BN12" s="667"/>
      <c r="BO12" s="692">
        <v>47.2</v>
      </c>
      <c r="BP12" s="692"/>
      <c r="BQ12" s="692"/>
      <c r="BR12" s="692"/>
      <c r="BS12" s="693" t="s">
        <v>129</v>
      </c>
      <c r="BT12" s="693"/>
      <c r="BU12" s="693"/>
      <c r="BV12" s="693"/>
      <c r="BW12" s="693"/>
      <c r="BX12" s="693"/>
      <c r="BY12" s="693"/>
      <c r="BZ12" s="693"/>
      <c r="CA12" s="693"/>
      <c r="CB12" s="751"/>
      <c r="CD12" s="707" t="s">
        <v>253</v>
      </c>
      <c r="CE12" s="704"/>
      <c r="CF12" s="704"/>
      <c r="CG12" s="704"/>
      <c r="CH12" s="704"/>
      <c r="CI12" s="704"/>
      <c r="CJ12" s="704"/>
      <c r="CK12" s="704"/>
      <c r="CL12" s="704"/>
      <c r="CM12" s="704"/>
      <c r="CN12" s="704"/>
      <c r="CO12" s="704"/>
      <c r="CP12" s="704"/>
      <c r="CQ12" s="705"/>
      <c r="CR12" s="665">
        <v>696615</v>
      </c>
      <c r="CS12" s="666"/>
      <c r="CT12" s="666"/>
      <c r="CU12" s="666"/>
      <c r="CV12" s="666"/>
      <c r="CW12" s="666"/>
      <c r="CX12" s="666"/>
      <c r="CY12" s="667"/>
      <c r="CZ12" s="692">
        <v>2.5</v>
      </c>
      <c r="DA12" s="692"/>
      <c r="DB12" s="692"/>
      <c r="DC12" s="692"/>
      <c r="DD12" s="671">
        <v>16679</v>
      </c>
      <c r="DE12" s="666"/>
      <c r="DF12" s="666"/>
      <c r="DG12" s="666"/>
      <c r="DH12" s="666"/>
      <c r="DI12" s="666"/>
      <c r="DJ12" s="666"/>
      <c r="DK12" s="666"/>
      <c r="DL12" s="666"/>
      <c r="DM12" s="666"/>
      <c r="DN12" s="666"/>
      <c r="DO12" s="666"/>
      <c r="DP12" s="667"/>
      <c r="DQ12" s="671">
        <v>579728</v>
      </c>
      <c r="DR12" s="666"/>
      <c r="DS12" s="666"/>
      <c r="DT12" s="666"/>
      <c r="DU12" s="666"/>
      <c r="DV12" s="666"/>
      <c r="DW12" s="666"/>
      <c r="DX12" s="666"/>
      <c r="DY12" s="666"/>
      <c r="DZ12" s="666"/>
      <c r="EA12" s="666"/>
      <c r="EB12" s="666"/>
      <c r="EC12" s="706"/>
    </row>
    <row r="13" spans="2:143" ht="11.25" customHeight="1">
      <c r="B13" s="662" t="s">
        <v>254</v>
      </c>
      <c r="C13" s="663"/>
      <c r="D13" s="663"/>
      <c r="E13" s="663"/>
      <c r="F13" s="663"/>
      <c r="G13" s="663"/>
      <c r="H13" s="663"/>
      <c r="I13" s="663"/>
      <c r="J13" s="663"/>
      <c r="K13" s="663"/>
      <c r="L13" s="663"/>
      <c r="M13" s="663"/>
      <c r="N13" s="663"/>
      <c r="O13" s="663"/>
      <c r="P13" s="663"/>
      <c r="Q13" s="664"/>
      <c r="R13" s="665" t="s">
        <v>573</v>
      </c>
      <c r="S13" s="666"/>
      <c r="T13" s="666"/>
      <c r="U13" s="666"/>
      <c r="V13" s="666"/>
      <c r="W13" s="666"/>
      <c r="X13" s="666"/>
      <c r="Y13" s="667"/>
      <c r="Z13" s="692" t="s">
        <v>579</v>
      </c>
      <c r="AA13" s="692"/>
      <c r="AB13" s="692"/>
      <c r="AC13" s="692"/>
      <c r="AD13" s="693" t="s">
        <v>573</v>
      </c>
      <c r="AE13" s="693"/>
      <c r="AF13" s="693"/>
      <c r="AG13" s="693"/>
      <c r="AH13" s="693"/>
      <c r="AI13" s="693"/>
      <c r="AJ13" s="693"/>
      <c r="AK13" s="693"/>
      <c r="AL13" s="668" t="s">
        <v>129</v>
      </c>
      <c r="AM13" s="669"/>
      <c r="AN13" s="669"/>
      <c r="AO13" s="694"/>
      <c r="AP13" s="662" t="s">
        <v>255</v>
      </c>
      <c r="AQ13" s="663"/>
      <c r="AR13" s="663"/>
      <c r="AS13" s="663"/>
      <c r="AT13" s="663"/>
      <c r="AU13" s="663"/>
      <c r="AV13" s="663"/>
      <c r="AW13" s="663"/>
      <c r="AX13" s="663"/>
      <c r="AY13" s="663"/>
      <c r="AZ13" s="663"/>
      <c r="BA13" s="663"/>
      <c r="BB13" s="663"/>
      <c r="BC13" s="663"/>
      <c r="BD13" s="663"/>
      <c r="BE13" s="663"/>
      <c r="BF13" s="664"/>
      <c r="BG13" s="665">
        <v>1366688</v>
      </c>
      <c r="BH13" s="666"/>
      <c r="BI13" s="666"/>
      <c r="BJ13" s="666"/>
      <c r="BK13" s="666"/>
      <c r="BL13" s="666"/>
      <c r="BM13" s="666"/>
      <c r="BN13" s="667"/>
      <c r="BO13" s="692">
        <v>46.2</v>
      </c>
      <c r="BP13" s="692"/>
      <c r="BQ13" s="692"/>
      <c r="BR13" s="692"/>
      <c r="BS13" s="693" t="s">
        <v>129</v>
      </c>
      <c r="BT13" s="693"/>
      <c r="BU13" s="693"/>
      <c r="BV13" s="693"/>
      <c r="BW13" s="693"/>
      <c r="BX13" s="693"/>
      <c r="BY13" s="693"/>
      <c r="BZ13" s="693"/>
      <c r="CA13" s="693"/>
      <c r="CB13" s="751"/>
      <c r="CD13" s="707" t="s">
        <v>256</v>
      </c>
      <c r="CE13" s="704"/>
      <c r="CF13" s="704"/>
      <c r="CG13" s="704"/>
      <c r="CH13" s="704"/>
      <c r="CI13" s="704"/>
      <c r="CJ13" s="704"/>
      <c r="CK13" s="704"/>
      <c r="CL13" s="704"/>
      <c r="CM13" s="704"/>
      <c r="CN13" s="704"/>
      <c r="CO13" s="704"/>
      <c r="CP13" s="704"/>
      <c r="CQ13" s="705"/>
      <c r="CR13" s="665">
        <v>1170880</v>
      </c>
      <c r="CS13" s="666"/>
      <c r="CT13" s="666"/>
      <c r="CU13" s="666"/>
      <c r="CV13" s="666"/>
      <c r="CW13" s="666"/>
      <c r="CX13" s="666"/>
      <c r="CY13" s="667"/>
      <c r="CZ13" s="692">
        <v>4.3</v>
      </c>
      <c r="DA13" s="692"/>
      <c r="DB13" s="692"/>
      <c r="DC13" s="692"/>
      <c r="DD13" s="671">
        <v>494726</v>
      </c>
      <c r="DE13" s="666"/>
      <c r="DF13" s="666"/>
      <c r="DG13" s="666"/>
      <c r="DH13" s="666"/>
      <c r="DI13" s="666"/>
      <c r="DJ13" s="666"/>
      <c r="DK13" s="666"/>
      <c r="DL13" s="666"/>
      <c r="DM13" s="666"/>
      <c r="DN13" s="666"/>
      <c r="DO13" s="666"/>
      <c r="DP13" s="667"/>
      <c r="DQ13" s="671">
        <v>511862</v>
      </c>
      <c r="DR13" s="666"/>
      <c r="DS13" s="666"/>
      <c r="DT13" s="666"/>
      <c r="DU13" s="666"/>
      <c r="DV13" s="666"/>
      <c r="DW13" s="666"/>
      <c r="DX13" s="666"/>
      <c r="DY13" s="666"/>
      <c r="DZ13" s="666"/>
      <c r="EA13" s="666"/>
      <c r="EB13" s="666"/>
      <c r="EC13" s="706"/>
    </row>
    <row r="14" spans="2:143" ht="11.25" customHeight="1">
      <c r="B14" s="662" t="s">
        <v>257</v>
      </c>
      <c r="C14" s="663"/>
      <c r="D14" s="663"/>
      <c r="E14" s="663"/>
      <c r="F14" s="663"/>
      <c r="G14" s="663"/>
      <c r="H14" s="663"/>
      <c r="I14" s="663"/>
      <c r="J14" s="663"/>
      <c r="K14" s="663"/>
      <c r="L14" s="663"/>
      <c r="M14" s="663"/>
      <c r="N14" s="663"/>
      <c r="O14" s="663"/>
      <c r="P14" s="663"/>
      <c r="Q14" s="664"/>
      <c r="R14" s="665" t="s">
        <v>573</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580</v>
      </c>
      <c r="AQ14" s="663"/>
      <c r="AR14" s="663"/>
      <c r="AS14" s="663"/>
      <c r="AT14" s="663"/>
      <c r="AU14" s="663"/>
      <c r="AV14" s="663"/>
      <c r="AW14" s="663"/>
      <c r="AX14" s="663"/>
      <c r="AY14" s="663"/>
      <c r="AZ14" s="663"/>
      <c r="BA14" s="663"/>
      <c r="BB14" s="663"/>
      <c r="BC14" s="663"/>
      <c r="BD14" s="663"/>
      <c r="BE14" s="663"/>
      <c r="BF14" s="664"/>
      <c r="BG14" s="665">
        <v>135122</v>
      </c>
      <c r="BH14" s="666"/>
      <c r="BI14" s="666"/>
      <c r="BJ14" s="666"/>
      <c r="BK14" s="666"/>
      <c r="BL14" s="666"/>
      <c r="BM14" s="666"/>
      <c r="BN14" s="667"/>
      <c r="BO14" s="692">
        <v>4.5999999999999996</v>
      </c>
      <c r="BP14" s="692"/>
      <c r="BQ14" s="692"/>
      <c r="BR14" s="692"/>
      <c r="BS14" s="693" t="s">
        <v>573</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977362</v>
      </c>
      <c r="CS14" s="666"/>
      <c r="CT14" s="666"/>
      <c r="CU14" s="666"/>
      <c r="CV14" s="666"/>
      <c r="CW14" s="666"/>
      <c r="CX14" s="666"/>
      <c r="CY14" s="667"/>
      <c r="CZ14" s="692">
        <v>3.6</v>
      </c>
      <c r="DA14" s="692"/>
      <c r="DB14" s="692"/>
      <c r="DC14" s="692"/>
      <c r="DD14" s="671">
        <v>208409</v>
      </c>
      <c r="DE14" s="666"/>
      <c r="DF14" s="666"/>
      <c r="DG14" s="666"/>
      <c r="DH14" s="666"/>
      <c r="DI14" s="666"/>
      <c r="DJ14" s="666"/>
      <c r="DK14" s="666"/>
      <c r="DL14" s="666"/>
      <c r="DM14" s="666"/>
      <c r="DN14" s="666"/>
      <c r="DO14" s="666"/>
      <c r="DP14" s="667"/>
      <c r="DQ14" s="671">
        <v>765358</v>
      </c>
      <c r="DR14" s="666"/>
      <c r="DS14" s="666"/>
      <c r="DT14" s="666"/>
      <c r="DU14" s="666"/>
      <c r="DV14" s="666"/>
      <c r="DW14" s="666"/>
      <c r="DX14" s="666"/>
      <c r="DY14" s="666"/>
      <c r="DZ14" s="666"/>
      <c r="EA14" s="666"/>
      <c r="EB14" s="666"/>
      <c r="EC14" s="706"/>
    </row>
    <row r="15" spans="2:143" ht="11.25" customHeight="1">
      <c r="B15" s="662" t="s">
        <v>259</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573</v>
      </c>
      <c r="AA15" s="692"/>
      <c r="AB15" s="692"/>
      <c r="AC15" s="692"/>
      <c r="AD15" s="693" t="s">
        <v>573</v>
      </c>
      <c r="AE15" s="693"/>
      <c r="AF15" s="693"/>
      <c r="AG15" s="693"/>
      <c r="AH15" s="693"/>
      <c r="AI15" s="693"/>
      <c r="AJ15" s="693"/>
      <c r="AK15" s="693"/>
      <c r="AL15" s="668" t="s">
        <v>573</v>
      </c>
      <c r="AM15" s="669"/>
      <c r="AN15" s="669"/>
      <c r="AO15" s="694"/>
      <c r="AP15" s="662" t="s">
        <v>581</v>
      </c>
      <c r="AQ15" s="663"/>
      <c r="AR15" s="663"/>
      <c r="AS15" s="663"/>
      <c r="AT15" s="663"/>
      <c r="AU15" s="663"/>
      <c r="AV15" s="663"/>
      <c r="AW15" s="663"/>
      <c r="AX15" s="663"/>
      <c r="AY15" s="663"/>
      <c r="AZ15" s="663"/>
      <c r="BA15" s="663"/>
      <c r="BB15" s="663"/>
      <c r="BC15" s="663"/>
      <c r="BD15" s="663"/>
      <c r="BE15" s="663"/>
      <c r="BF15" s="664"/>
      <c r="BG15" s="665">
        <v>258431</v>
      </c>
      <c r="BH15" s="666"/>
      <c r="BI15" s="666"/>
      <c r="BJ15" s="666"/>
      <c r="BK15" s="666"/>
      <c r="BL15" s="666"/>
      <c r="BM15" s="666"/>
      <c r="BN15" s="667"/>
      <c r="BO15" s="692">
        <v>8.6999999999999993</v>
      </c>
      <c r="BP15" s="692"/>
      <c r="BQ15" s="692"/>
      <c r="BR15" s="692"/>
      <c r="BS15" s="693" t="s">
        <v>573</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2545127</v>
      </c>
      <c r="CS15" s="666"/>
      <c r="CT15" s="666"/>
      <c r="CU15" s="666"/>
      <c r="CV15" s="666"/>
      <c r="CW15" s="666"/>
      <c r="CX15" s="666"/>
      <c r="CY15" s="667"/>
      <c r="CZ15" s="692">
        <v>9.3000000000000007</v>
      </c>
      <c r="DA15" s="692"/>
      <c r="DB15" s="692"/>
      <c r="DC15" s="692"/>
      <c r="DD15" s="671">
        <v>341942</v>
      </c>
      <c r="DE15" s="666"/>
      <c r="DF15" s="666"/>
      <c r="DG15" s="666"/>
      <c r="DH15" s="666"/>
      <c r="DI15" s="666"/>
      <c r="DJ15" s="666"/>
      <c r="DK15" s="666"/>
      <c r="DL15" s="666"/>
      <c r="DM15" s="666"/>
      <c r="DN15" s="666"/>
      <c r="DO15" s="666"/>
      <c r="DP15" s="667"/>
      <c r="DQ15" s="671">
        <v>1719970</v>
      </c>
      <c r="DR15" s="666"/>
      <c r="DS15" s="666"/>
      <c r="DT15" s="666"/>
      <c r="DU15" s="666"/>
      <c r="DV15" s="666"/>
      <c r="DW15" s="666"/>
      <c r="DX15" s="666"/>
      <c r="DY15" s="666"/>
      <c r="DZ15" s="666"/>
      <c r="EA15" s="666"/>
      <c r="EB15" s="666"/>
      <c r="EC15" s="706"/>
    </row>
    <row r="16" spans="2:143" ht="11.25" customHeight="1">
      <c r="B16" s="662" t="s">
        <v>582</v>
      </c>
      <c r="C16" s="663"/>
      <c r="D16" s="663"/>
      <c r="E16" s="663"/>
      <c r="F16" s="663"/>
      <c r="G16" s="663"/>
      <c r="H16" s="663"/>
      <c r="I16" s="663"/>
      <c r="J16" s="663"/>
      <c r="K16" s="663"/>
      <c r="L16" s="663"/>
      <c r="M16" s="663"/>
      <c r="N16" s="663"/>
      <c r="O16" s="663"/>
      <c r="P16" s="663"/>
      <c r="Q16" s="664"/>
      <c r="R16" s="665">
        <v>22999</v>
      </c>
      <c r="S16" s="666"/>
      <c r="T16" s="666"/>
      <c r="U16" s="666"/>
      <c r="V16" s="666"/>
      <c r="W16" s="666"/>
      <c r="X16" s="666"/>
      <c r="Y16" s="667"/>
      <c r="Z16" s="692">
        <v>0.1</v>
      </c>
      <c r="AA16" s="692"/>
      <c r="AB16" s="692"/>
      <c r="AC16" s="692"/>
      <c r="AD16" s="693">
        <v>22999</v>
      </c>
      <c r="AE16" s="693"/>
      <c r="AF16" s="693"/>
      <c r="AG16" s="693"/>
      <c r="AH16" s="693"/>
      <c r="AI16" s="693"/>
      <c r="AJ16" s="693"/>
      <c r="AK16" s="693"/>
      <c r="AL16" s="668">
        <v>0.2</v>
      </c>
      <c r="AM16" s="669"/>
      <c r="AN16" s="669"/>
      <c r="AO16" s="694"/>
      <c r="AP16" s="662" t="s">
        <v>583</v>
      </c>
      <c r="AQ16" s="663"/>
      <c r="AR16" s="663"/>
      <c r="AS16" s="663"/>
      <c r="AT16" s="663"/>
      <c r="AU16" s="663"/>
      <c r="AV16" s="663"/>
      <c r="AW16" s="663"/>
      <c r="AX16" s="663"/>
      <c r="AY16" s="663"/>
      <c r="AZ16" s="663"/>
      <c r="BA16" s="663"/>
      <c r="BB16" s="663"/>
      <c r="BC16" s="663"/>
      <c r="BD16" s="663"/>
      <c r="BE16" s="663"/>
      <c r="BF16" s="664"/>
      <c r="BG16" s="665" t="s">
        <v>573</v>
      </c>
      <c r="BH16" s="666"/>
      <c r="BI16" s="666"/>
      <c r="BJ16" s="666"/>
      <c r="BK16" s="666"/>
      <c r="BL16" s="666"/>
      <c r="BM16" s="666"/>
      <c r="BN16" s="667"/>
      <c r="BO16" s="692" t="s">
        <v>573</v>
      </c>
      <c r="BP16" s="692"/>
      <c r="BQ16" s="692"/>
      <c r="BR16" s="692"/>
      <c r="BS16" s="693" t="s">
        <v>129</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v>715235</v>
      </c>
      <c r="CS16" s="666"/>
      <c r="CT16" s="666"/>
      <c r="CU16" s="666"/>
      <c r="CV16" s="666"/>
      <c r="CW16" s="666"/>
      <c r="CX16" s="666"/>
      <c r="CY16" s="667"/>
      <c r="CZ16" s="692">
        <v>2.6</v>
      </c>
      <c r="DA16" s="692"/>
      <c r="DB16" s="692"/>
      <c r="DC16" s="692"/>
      <c r="DD16" s="671" t="s">
        <v>579</v>
      </c>
      <c r="DE16" s="666"/>
      <c r="DF16" s="666"/>
      <c r="DG16" s="666"/>
      <c r="DH16" s="666"/>
      <c r="DI16" s="666"/>
      <c r="DJ16" s="666"/>
      <c r="DK16" s="666"/>
      <c r="DL16" s="666"/>
      <c r="DM16" s="666"/>
      <c r="DN16" s="666"/>
      <c r="DO16" s="666"/>
      <c r="DP16" s="667"/>
      <c r="DQ16" s="671">
        <v>173281</v>
      </c>
      <c r="DR16" s="666"/>
      <c r="DS16" s="666"/>
      <c r="DT16" s="666"/>
      <c r="DU16" s="666"/>
      <c r="DV16" s="666"/>
      <c r="DW16" s="666"/>
      <c r="DX16" s="666"/>
      <c r="DY16" s="666"/>
      <c r="DZ16" s="666"/>
      <c r="EA16" s="666"/>
      <c r="EB16" s="666"/>
      <c r="EC16" s="706"/>
    </row>
    <row r="17" spans="2:133" ht="11.25" customHeight="1">
      <c r="B17" s="662" t="s">
        <v>584</v>
      </c>
      <c r="C17" s="663"/>
      <c r="D17" s="663"/>
      <c r="E17" s="663"/>
      <c r="F17" s="663"/>
      <c r="G17" s="663"/>
      <c r="H17" s="663"/>
      <c r="I17" s="663"/>
      <c r="J17" s="663"/>
      <c r="K17" s="663"/>
      <c r="L17" s="663"/>
      <c r="M17" s="663"/>
      <c r="N17" s="663"/>
      <c r="O17" s="663"/>
      <c r="P17" s="663"/>
      <c r="Q17" s="664"/>
      <c r="R17" s="665">
        <v>36083</v>
      </c>
      <c r="S17" s="666"/>
      <c r="T17" s="666"/>
      <c r="U17" s="666"/>
      <c r="V17" s="666"/>
      <c r="W17" s="666"/>
      <c r="X17" s="666"/>
      <c r="Y17" s="667"/>
      <c r="Z17" s="692">
        <v>0.1</v>
      </c>
      <c r="AA17" s="692"/>
      <c r="AB17" s="692"/>
      <c r="AC17" s="692"/>
      <c r="AD17" s="693">
        <v>36083</v>
      </c>
      <c r="AE17" s="693"/>
      <c r="AF17" s="693"/>
      <c r="AG17" s="693"/>
      <c r="AH17" s="693"/>
      <c r="AI17" s="693"/>
      <c r="AJ17" s="693"/>
      <c r="AK17" s="693"/>
      <c r="AL17" s="668">
        <v>0.3</v>
      </c>
      <c r="AM17" s="669"/>
      <c r="AN17" s="669"/>
      <c r="AO17" s="694"/>
      <c r="AP17" s="662" t="s">
        <v>262</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573</v>
      </c>
      <c r="BT17" s="693"/>
      <c r="BU17" s="693"/>
      <c r="BV17" s="693"/>
      <c r="BW17" s="693"/>
      <c r="BX17" s="693"/>
      <c r="BY17" s="693"/>
      <c r="BZ17" s="693"/>
      <c r="CA17" s="693"/>
      <c r="CB17" s="751"/>
      <c r="CD17" s="707" t="s">
        <v>263</v>
      </c>
      <c r="CE17" s="704"/>
      <c r="CF17" s="704"/>
      <c r="CG17" s="704"/>
      <c r="CH17" s="704"/>
      <c r="CI17" s="704"/>
      <c r="CJ17" s="704"/>
      <c r="CK17" s="704"/>
      <c r="CL17" s="704"/>
      <c r="CM17" s="704"/>
      <c r="CN17" s="704"/>
      <c r="CO17" s="704"/>
      <c r="CP17" s="704"/>
      <c r="CQ17" s="705"/>
      <c r="CR17" s="665">
        <v>2848709</v>
      </c>
      <c r="CS17" s="666"/>
      <c r="CT17" s="666"/>
      <c r="CU17" s="666"/>
      <c r="CV17" s="666"/>
      <c r="CW17" s="666"/>
      <c r="CX17" s="666"/>
      <c r="CY17" s="667"/>
      <c r="CZ17" s="692">
        <v>10.4</v>
      </c>
      <c r="DA17" s="692"/>
      <c r="DB17" s="692"/>
      <c r="DC17" s="692"/>
      <c r="DD17" s="671" t="s">
        <v>129</v>
      </c>
      <c r="DE17" s="666"/>
      <c r="DF17" s="666"/>
      <c r="DG17" s="666"/>
      <c r="DH17" s="666"/>
      <c r="DI17" s="666"/>
      <c r="DJ17" s="666"/>
      <c r="DK17" s="666"/>
      <c r="DL17" s="666"/>
      <c r="DM17" s="666"/>
      <c r="DN17" s="666"/>
      <c r="DO17" s="666"/>
      <c r="DP17" s="667"/>
      <c r="DQ17" s="671">
        <v>2742038</v>
      </c>
      <c r="DR17" s="666"/>
      <c r="DS17" s="666"/>
      <c r="DT17" s="666"/>
      <c r="DU17" s="666"/>
      <c r="DV17" s="666"/>
      <c r="DW17" s="666"/>
      <c r="DX17" s="666"/>
      <c r="DY17" s="666"/>
      <c r="DZ17" s="666"/>
      <c r="EA17" s="666"/>
      <c r="EB17" s="666"/>
      <c r="EC17" s="706"/>
    </row>
    <row r="18" spans="2:133" ht="11.25" customHeight="1">
      <c r="B18" s="662" t="s">
        <v>264</v>
      </c>
      <c r="C18" s="663"/>
      <c r="D18" s="663"/>
      <c r="E18" s="663"/>
      <c r="F18" s="663"/>
      <c r="G18" s="663"/>
      <c r="H18" s="663"/>
      <c r="I18" s="663"/>
      <c r="J18" s="663"/>
      <c r="K18" s="663"/>
      <c r="L18" s="663"/>
      <c r="M18" s="663"/>
      <c r="N18" s="663"/>
      <c r="O18" s="663"/>
      <c r="P18" s="663"/>
      <c r="Q18" s="664"/>
      <c r="R18" s="665">
        <v>84151</v>
      </c>
      <c r="S18" s="666"/>
      <c r="T18" s="666"/>
      <c r="U18" s="666"/>
      <c r="V18" s="666"/>
      <c r="W18" s="666"/>
      <c r="X18" s="666"/>
      <c r="Y18" s="667"/>
      <c r="Z18" s="692">
        <v>0.3</v>
      </c>
      <c r="AA18" s="692"/>
      <c r="AB18" s="692"/>
      <c r="AC18" s="692"/>
      <c r="AD18" s="693">
        <v>84151</v>
      </c>
      <c r="AE18" s="693"/>
      <c r="AF18" s="693"/>
      <c r="AG18" s="693"/>
      <c r="AH18" s="693"/>
      <c r="AI18" s="693"/>
      <c r="AJ18" s="693"/>
      <c r="AK18" s="693"/>
      <c r="AL18" s="668">
        <v>0.69999998807907104</v>
      </c>
      <c r="AM18" s="669"/>
      <c r="AN18" s="669"/>
      <c r="AO18" s="694"/>
      <c r="AP18" s="662" t="s">
        <v>585</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573</v>
      </c>
      <c r="BP18" s="692"/>
      <c r="BQ18" s="692"/>
      <c r="BR18" s="692"/>
      <c r="BS18" s="693" t="s">
        <v>129</v>
      </c>
      <c r="BT18" s="693"/>
      <c r="BU18" s="693"/>
      <c r="BV18" s="693"/>
      <c r="BW18" s="693"/>
      <c r="BX18" s="693"/>
      <c r="BY18" s="693"/>
      <c r="BZ18" s="693"/>
      <c r="CA18" s="693"/>
      <c r="CB18" s="751"/>
      <c r="CD18" s="707" t="s">
        <v>265</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573</v>
      </c>
      <c r="DA18" s="692"/>
      <c r="DB18" s="692"/>
      <c r="DC18" s="692"/>
      <c r="DD18" s="671" t="s">
        <v>129</v>
      </c>
      <c r="DE18" s="666"/>
      <c r="DF18" s="666"/>
      <c r="DG18" s="666"/>
      <c r="DH18" s="666"/>
      <c r="DI18" s="666"/>
      <c r="DJ18" s="666"/>
      <c r="DK18" s="666"/>
      <c r="DL18" s="666"/>
      <c r="DM18" s="666"/>
      <c r="DN18" s="666"/>
      <c r="DO18" s="666"/>
      <c r="DP18" s="667"/>
      <c r="DQ18" s="671" t="s">
        <v>573</v>
      </c>
      <c r="DR18" s="666"/>
      <c r="DS18" s="666"/>
      <c r="DT18" s="666"/>
      <c r="DU18" s="666"/>
      <c r="DV18" s="666"/>
      <c r="DW18" s="666"/>
      <c r="DX18" s="666"/>
      <c r="DY18" s="666"/>
      <c r="DZ18" s="666"/>
      <c r="EA18" s="666"/>
      <c r="EB18" s="666"/>
      <c r="EC18" s="706"/>
    </row>
    <row r="19" spans="2:133" ht="11.25" customHeight="1">
      <c r="B19" s="662" t="s">
        <v>586</v>
      </c>
      <c r="C19" s="663"/>
      <c r="D19" s="663"/>
      <c r="E19" s="663"/>
      <c r="F19" s="663"/>
      <c r="G19" s="663"/>
      <c r="H19" s="663"/>
      <c r="I19" s="663"/>
      <c r="J19" s="663"/>
      <c r="K19" s="663"/>
      <c r="L19" s="663"/>
      <c r="M19" s="663"/>
      <c r="N19" s="663"/>
      <c r="O19" s="663"/>
      <c r="P19" s="663"/>
      <c r="Q19" s="664"/>
      <c r="R19" s="665">
        <v>18250</v>
      </c>
      <c r="S19" s="666"/>
      <c r="T19" s="666"/>
      <c r="U19" s="666"/>
      <c r="V19" s="666"/>
      <c r="W19" s="666"/>
      <c r="X19" s="666"/>
      <c r="Y19" s="667"/>
      <c r="Z19" s="692">
        <v>0.1</v>
      </c>
      <c r="AA19" s="692"/>
      <c r="AB19" s="692"/>
      <c r="AC19" s="692"/>
      <c r="AD19" s="693">
        <v>18250</v>
      </c>
      <c r="AE19" s="693"/>
      <c r="AF19" s="693"/>
      <c r="AG19" s="693"/>
      <c r="AH19" s="693"/>
      <c r="AI19" s="693"/>
      <c r="AJ19" s="693"/>
      <c r="AK19" s="693"/>
      <c r="AL19" s="668">
        <v>0.1</v>
      </c>
      <c r="AM19" s="669"/>
      <c r="AN19" s="669"/>
      <c r="AO19" s="694"/>
      <c r="AP19" s="662" t="s">
        <v>266</v>
      </c>
      <c r="AQ19" s="663"/>
      <c r="AR19" s="663"/>
      <c r="AS19" s="663"/>
      <c r="AT19" s="663"/>
      <c r="AU19" s="663"/>
      <c r="AV19" s="663"/>
      <c r="AW19" s="663"/>
      <c r="AX19" s="663"/>
      <c r="AY19" s="663"/>
      <c r="AZ19" s="663"/>
      <c r="BA19" s="663"/>
      <c r="BB19" s="663"/>
      <c r="BC19" s="663"/>
      <c r="BD19" s="663"/>
      <c r="BE19" s="663"/>
      <c r="BF19" s="664"/>
      <c r="BG19" s="665" t="s">
        <v>587</v>
      </c>
      <c r="BH19" s="666"/>
      <c r="BI19" s="666"/>
      <c r="BJ19" s="666"/>
      <c r="BK19" s="666"/>
      <c r="BL19" s="666"/>
      <c r="BM19" s="666"/>
      <c r="BN19" s="667"/>
      <c r="BO19" s="692" t="s">
        <v>573</v>
      </c>
      <c r="BP19" s="692"/>
      <c r="BQ19" s="692"/>
      <c r="BR19" s="692"/>
      <c r="BS19" s="693" t="s">
        <v>129</v>
      </c>
      <c r="BT19" s="693"/>
      <c r="BU19" s="693"/>
      <c r="BV19" s="693"/>
      <c r="BW19" s="693"/>
      <c r="BX19" s="693"/>
      <c r="BY19" s="693"/>
      <c r="BZ19" s="693"/>
      <c r="CA19" s="693"/>
      <c r="CB19" s="751"/>
      <c r="CD19" s="707" t="s">
        <v>267</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573</v>
      </c>
      <c r="DA19" s="692"/>
      <c r="DB19" s="692"/>
      <c r="DC19" s="692"/>
      <c r="DD19" s="671" t="s">
        <v>573</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c r="B20" s="662" t="s">
        <v>268</v>
      </c>
      <c r="C20" s="663"/>
      <c r="D20" s="663"/>
      <c r="E20" s="663"/>
      <c r="F20" s="663"/>
      <c r="G20" s="663"/>
      <c r="H20" s="663"/>
      <c r="I20" s="663"/>
      <c r="J20" s="663"/>
      <c r="K20" s="663"/>
      <c r="L20" s="663"/>
      <c r="M20" s="663"/>
      <c r="N20" s="663"/>
      <c r="O20" s="663"/>
      <c r="P20" s="663"/>
      <c r="Q20" s="664"/>
      <c r="R20" s="665">
        <v>7468</v>
      </c>
      <c r="S20" s="666"/>
      <c r="T20" s="666"/>
      <c r="U20" s="666"/>
      <c r="V20" s="666"/>
      <c r="W20" s="666"/>
      <c r="X20" s="666"/>
      <c r="Y20" s="667"/>
      <c r="Z20" s="692">
        <v>0</v>
      </c>
      <c r="AA20" s="692"/>
      <c r="AB20" s="692"/>
      <c r="AC20" s="692"/>
      <c r="AD20" s="693">
        <v>7468</v>
      </c>
      <c r="AE20" s="693"/>
      <c r="AF20" s="693"/>
      <c r="AG20" s="693"/>
      <c r="AH20" s="693"/>
      <c r="AI20" s="693"/>
      <c r="AJ20" s="693"/>
      <c r="AK20" s="693"/>
      <c r="AL20" s="668">
        <v>0.1</v>
      </c>
      <c r="AM20" s="669"/>
      <c r="AN20" s="669"/>
      <c r="AO20" s="694"/>
      <c r="AP20" s="662" t="s">
        <v>269</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573</v>
      </c>
      <c r="BP20" s="692"/>
      <c r="BQ20" s="692"/>
      <c r="BR20" s="692"/>
      <c r="BS20" s="693" t="s">
        <v>129</v>
      </c>
      <c r="BT20" s="693"/>
      <c r="BU20" s="693"/>
      <c r="BV20" s="693"/>
      <c r="BW20" s="693"/>
      <c r="BX20" s="693"/>
      <c r="BY20" s="693"/>
      <c r="BZ20" s="693"/>
      <c r="CA20" s="693"/>
      <c r="CB20" s="751"/>
      <c r="CD20" s="707" t="s">
        <v>270</v>
      </c>
      <c r="CE20" s="704"/>
      <c r="CF20" s="704"/>
      <c r="CG20" s="704"/>
      <c r="CH20" s="704"/>
      <c r="CI20" s="704"/>
      <c r="CJ20" s="704"/>
      <c r="CK20" s="704"/>
      <c r="CL20" s="704"/>
      <c r="CM20" s="704"/>
      <c r="CN20" s="704"/>
      <c r="CO20" s="704"/>
      <c r="CP20" s="704"/>
      <c r="CQ20" s="705"/>
      <c r="CR20" s="665">
        <v>27463754</v>
      </c>
      <c r="CS20" s="666"/>
      <c r="CT20" s="666"/>
      <c r="CU20" s="666"/>
      <c r="CV20" s="666"/>
      <c r="CW20" s="666"/>
      <c r="CX20" s="666"/>
      <c r="CY20" s="667"/>
      <c r="CZ20" s="692">
        <v>100</v>
      </c>
      <c r="DA20" s="692"/>
      <c r="DB20" s="692"/>
      <c r="DC20" s="692"/>
      <c r="DD20" s="671">
        <v>1331184</v>
      </c>
      <c r="DE20" s="666"/>
      <c r="DF20" s="666"/>
      <c r="DG20" s="666"/>
      <c r="DH20" s="666"/>
      <c r="DI20" s="666"/>
      <c r="DJ20" s="666"/>
      <c r="DK20" s="666"/>
      <c r="DL20" s="666"/>
      <c r="DM20" s="666"/>
      <c r="DN20" s="666"/>
      <c r="DO20" s="666"/>
      <c r="DP20" s="667"/>
      <c r="DQ20" s="671">
        <v>16291269</v>
      </c>
      <c r="DR20" s="666"/>
      <c r="DS20" s="666"/>
      <c r="DT20" s="666"/>
      <c r="DU20" s="666"/>
      <c r="DV20" s="666"/>
      <c r="DW20" s="666"/>
      <c r="DX20" s="666"/>
      <c r="DY20" s="666"/>
      <c r="DZ20" s="666"/>
      <c r="EA20" s="666"/>
      <c r="EB20" s="666"/>
      <c r="EC20" s="706"/>
    </row>
    <row r="21" spans="2:133" ht="11.25" customHeight="1">
      <c r="B21" s="662" t="s">
        <v>271</v>
      </c>
      <c r="C21" s="663"/>
      <c r="D21" s="663"/>
      <c r="E21" s="663"/>
      <c r="F21" s="663"/>
      <c r="G21" s="663"/>
      <c r="H21" s="663"/>
      <c r="I21" s="663"/>
      <c r="J21" s="663"/>
      <c r="K21" s="663"/>
      <c r="L21" s="663"/>
      <c r="M21" s="663"/>
      <c r="N21" s="663"/>
      <c r="O21" s="663"/>
      <c r="P21" s="663"/>
      <c r="Q21" s="664"/>
      <c r="R21" s="665">
        <v>2010</v>
      </c>
      <c r="S21" s="666"/>
      <c r="T21" s="666"/>
      <c r="U21" s="666"/>
      <c r="V21" s="666"/>
      <c r="W21" s="666"/>
      <c r="X21" s="666"/>
      <c r="Y21" s="667"/>
      <c r="Z21" s="692">
        <v>0</v>
      </c>
      <c r="AA21" s="692"/>
      <c r="AB21" s="692"/>
      <c r="AC21" s="692"/>
      <c r="AD21" s="693">
        <v>2010</v>
      </c>
      <c r="AE21" s="693"/>
      <c r="AF21" s="693"/>
      <c r="AG21" s="693"/>
      <c r="AH21" s="693"/>
      <c r="AI21" s="693"/>
      <c r="AJ21" s="693"/>
      <c r="AK21" s="693"/>
      <c r="AL21" s="668">
        <v>0</v>
      </c>
      <c r="AM21" s="669"/>
      <c r="AN21" s="669"/>
      <c r="AO21" s="694"/>
      <c r="AP21" s="758" t="s">
        <v>588</v>
      </c>
      <c r="AQ21" s="765"/>
      <c r="AR21" s="765"/>
      <c r="AS21" s="765"/>
      <c r="AT21" s="765"/>
      <c r="AU21" s="765"/>
      <c r="AV21" s="765"/>
      <c r="AW21" s="765"/>
      <c r="AX21" s="765"/>
      <c r="AY21" s="765"/>
      <c r="AZ21" s="765"/>
      <c r="BA21" s="765"/>
      <c r="BB21" s="765"/>
      <c r="BC21" s="765"/>
      <c r="BD21" s="765"/>
      <c r="BE21" s="765"/>
      <c r="BF21" s="760"/>
      <c r="BG21" s="665" t="s">
        <v>573</v>
      </c>
      <c r="BH21" s="666"/>
      <c r="BI21" s="666"/>
      <c r="BJ21" s="666"/>
      <c r="BK21" s="666"/>
      <c r="BL21" s="666"/>
      <c r="BM21" s="666"/>
      <c r="BN21" s="667"/>
      <c r="BO21" s="692" t="s">
        <v>129</v>
      </c>
      <c r="BP21" s="692"/>
      <c r="BQ21" s="692"/>
      <c r="BR21" s="692"/>
      <c r="BS21" s="693" t="s">
        <v>573</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589</v>
      </c>
      <c r="C22" s="729"/>
      <c r="D22" s="729"/>
      <c r="E22" s="729"/>
      <c r="F22" s="729"/>
      <c r="G22" s="729"/>
      <c r="H22" s="729"/>
      <c r="I22" s="729"/>
      <c r="J22" s="729"/>
      <c r="K22" s="729"/>
      <c r="L22" s="729"/>
      <c r="M22" s="729"/>
      <c r="N22" s="729"/>
      <c r="O22" s="729"/>
      <c r="P22" s="729"/>
      <c r="Q22" s="730"/>
      <c r="R22" s="665">
        <v>56423</v>
      </c>
      <c r="S22" s="666"/>
      <c r="T22" s="666"/>
      <c r="U22" s="666"/>
      <c r="V22" s="666"/>
      <c r="W22" s="666"/>
      <c r="X22" s="666"/>
      <c r="Y22" s="667"/>
      <c r="Z22" s="692">
        <v>0.2</v>
      </c>
      <c r="AA22" s="692"/>
      <c r="AB22" s="692"/>
      <c r="AC22" s="692"/>
      <c r="AD22" s="693">
        <v>56423</v>
      </c>
      <c r="AE22" s="693"/>
      <c r="AF22" s="693"/>
      <c r="AG22" s="693"/>
      <c r="AH22" s="693"/>
      <c r="AI22" s="693"/>
      <c r="AJ22" s="693"/>
      <c r="AK22" s="693"/>
      <c r="AL22" s="668">
        <v>0.40000000596046448</v>
      </c>
      <c r="AM22" s="669"/>
      <c r="AN22" s="669"/>
      <c r="AO22" s="694"/>
      <c r="AP22" s="758" t="s">
        <v>590</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573</v>
      </c>
      <c r="BP22" s="692"/>
      <c r="BQ22" s="692"/>
      <c r="BR22" s="692"/>
      <c r="BS22" s="693" t="s">
        <v>129</v>
      </c>
      <c r="BT22" s="693"/>
      <c r="BU22" s="693"/>
      <c r="BV22" s="693"/>
      <c r="BW22" s="693"/>
      <c r="BX22" s="693"/>
      <c r="BY22" s="693"/>
      <c r="BZ22" s="693"/>
      <c r="CA22" s="693"/>
      <c r="CB22" s="751"/>
      <c r="CD22" s="767" t="s">
        <v>272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273</v>
      </c>
      <c r="C23" s="663"/>
      <c r="D23" s="663"/>
      <c r="E23" s="663"/>
      <c r="F23" s="663"/>
      <c r="G23" s="663"/>
      <c r="H23" s="663"/>
      <c r="I23" s="663"/>
      <c r="J23" s="663"/>
      <c r="K23" s="663"/>
      <c r="L23" s="663"/>
      <c r="M23" s="663"/>
      <c r="N23" s="663"/>
      <c r="O23" s="663"/>
      <c r="P23" s="663"/>
      <c r="Q23" s="664"/>
      <c r="R23" s="665">
        <v>10352239</v>
      </c>
      <c r="S23" s="666"/>
      <c r="T23" s="666"/>
      <c r="U23" s="666"/>
      <c r="V23" s="666"/>
      <c r="W23" s="666"/>
      <c r="X23" s="666"/>
      <c r="Y23" s="667"/>
      <c r="Z23" s="692">
        <v>36.5</v>
      </c>
      <c r="AA23" s="692"/>
      <c r="AB23" s="692"/>
      <c r="AC23" s="692"/>
      <c r="AD23" s="693">
        <v>8574350</v>
      </c>
      <c r="AE23" s="693"/>
      <c r="AF23" s="693"/>
      <c r="AG23" s="693"/>
      <c r="AH23" s="693"/>
      <c r="AI23" s="693"/>
      <c r="AJ23" s="693"/>
      <c r="AK23" s="693"/>
      <c r="AL23" s="668">
        <v>66.900000000000006</v>
      </c>
      <c r="AM23" s="669"/>
      <c r="AN23" s="669"/>
      <c r="AO23" s="694"/>
      <c r="AP23" s="758" t="s">
        <v>274</v>
      </c>
      <c r="AQ23" s="765"/>
      <c r="AR23" s="765"/>
      <c r="AS23" s="765"/>
      <c r="AT23" s="765"/>
      <c r="AU23" s="765"/>
      <c r="AV23" s="765"/>
      <c r="AW23" s="765"/>
      <c r="AX23" s="765"/>
      <c r="AY23" s="765"/>
      <c r="AZ23" s="765"/>
      <c r="BA23" s="765"/>
      <c r="BB23" s="765"/>
      <c r="BC23" s="765"/>
      <c r="BD23" s="765"/>
      <c r="BE23" s="765"/>
      <c r="BF23" s="760"/>
      <c r="BG23" s="665" t="s">
        <v>573</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229</v>
      </c>
      <c r="CE23" s="768"/>
      <c r="CF23" s="768"/>
      <c r="CG23" s="768"/>
      <c r="CH23" s="768"/>
      <c r="CI23" s="768"/>
      <c r="CJ23" s="768"/>
      <c r="CK23" s="768"/>
      <c r="CL23" s="768"/>
      <c r="CM23" s="768"/>
      <c r="CN23" s="768"/>
      <c r="CO23" s="768"/>
      <c r="CP23" s="768"/>
      <c r="CQ23" s="769"/>
      <c r="CR23" s="767" t="s">
        <v>275</v>
      </c>
      <c r="CS23" s="768"/>
      <c r="CT23" s="768"/>
      <c r="CU23" s="768"/>
      <c r="CV23" s="768"/>
      <c r="CW23" s="768"/>
      <c r="CX23" s="768"/>
      <c r="CY23" s="769"/>
      <c r="CZ23" s="767" t="s">
        <v>276</v>
      </c>
      <c r="DA23" s="768"/>
      <c r="DB23" s="768"/>
      <c r="DC23" s="769"/>
      <c r="DD23" s="767" t="s">
        <v>277</v>
      </c>
      <c r="DE23" s="768"/>
      <c r="DF23" s="768"/>
      <c r="DG23" s="768"/>
      <c r="DH23" s="768"/>
      <c r="DI23" s="768"/>
      <c r="DJ23" s="768"/>
      <c r="DK23" s="769"/>
      <c r="DL23" s="776" t="s">
        <v>278</v>
      </c>
      <c r="DM23" s="777"/>
      <c r="DN23" s="777"/>
      <c r="DO23" s="777"/>
      <c r="DP23" s="777"/>
      <c r="DQ23" s="777"/>
      <c r="DR23" s="777"/>
      <c r="DS23" s="777"/>
      <c r="DT23" s="777"/>
      <c r="DU23" s="777"/>
      <c r="DV23" s="778"/>
      <c r="DW23" s="767" t="s">
        <v>279</v>
      </c>
      <c r="DX23" s="768"/>
      <c r="DY23" s="768"/>
      <c r="DZ23" s="768"/>
      <c r="EA23" s="768"/>
      <c r="EB23" s="768"/>
      <c r="EC23" s="769"/>
    </row>
    <row r="24" spans="2:133" ht="11.25" customHeight="1">
      <c r="B24" s="662" t="s">
        <v>591</v>
      </c>
      <c r="C24" s="663"/>
      <c r="D24" s="663"/>
      <c r="E24" s="663"/>
      <c r="F24" s="663"/>
      <c r="G24" s="663"/>
      <c r="H24" s="663"/>
      <c r="I24" s="663"/>
      <c r="J24" s="663"/>
      <c r="K24" s="663"/>
      <c r="L24" s="663"/>
      <c r="M24" s="663"/>
      <c r="N24" s="663"/>
      <c r="O24" s="663"/>
      <c r="P24" s="663"/>
      <c r="Q24" s="664"/>
      <c r="R24" s="665">
        <v>8574350</v>
      </c>
      <c r="S24" s="666"/>
      <c r="T24" s="666"/>
      <c r="U24" s="666"/>
      <c r="V24" s="666"/>
      <c r="W24" s="666"/>
      <c r="X24" s="666"/>
      <c r="Y24" s="667"/>
      <c r="Z24" s="692">
        <v>30.3</v>
      </c>
      <c r="AA24" s="692"/>
      <c r="AB24" s="692"/>
      <c r="AC24" s="692"/>
      <c r="AD24" s="693">
        <v>8574350</v>
      </c>
      <c r="AE24" s="693"/>
      <c r="AF24" s="693"/>
      <c r="AG24" s="693"/>
      <c r="AH24" s="693"/>
      <c r="AI24" s="693"/>
      <c r="AJ24" s="693"/>
      <c r="AK24" s="693"/>
      <c r="AL24" s="668">
        <v>66.900000000000006</v>
      </c>
      <c r="AM24" s="669"/>
      <c r="AN24" s="669"/>
      <c r="AO24" s="694"/>
      <c r="AP24" s="758" t="s">
        <v>592</v>
      </c>
      <c r="AQ24" s="765"/>
      <c r="AR24" s="765"/>
      <c r="AS24" s="765"/>
      <c r="AT24" s="765"/>
      <c r="AU24" s="765"/>
      <c r="AV24" s="765"/>
      <c r="AW24" s="765"/>
      <c r="AX24" s="765"/>
      <c r="AY24" s="765"/>
      <c r="AZ24" s="765"/>
      <c r="BA24" s="765"/>
      <c r="BB24" s="765"/>
      <c r="BC24" s="765"/>
      <c r="BD24" s="765"/>
      <c r="BE24" s="765"/>
      <c r="BF24" s="760"/>
      <c r="BG24" s="665" t="s">
        <v>573</v>
      </c>
      <c r="BH24" s="666"/>
      <c r="BI24" s="666"/>
      <c r="BJ24" s="666"/>
      <c r="BK24" s="666"/>
      <c r="BL24" s="666"/>
      <c r="BM24" s="666"/>
      <c r="BN24" s="667"/>
      <c r="BO24" s="692" t="s">
        <v>573</v>
      </c>
      <c r="BP24" s="692"/>
      <c r="BQ24" s="692"/>
      <c r="BR24" s="692"/>
      <c r="BS24" s="693" t="s">
        <v>129</v>
      </c>
      <c r="BT24" s="693"/>
      <c r="BU24" s="693"/>
      <c r="BV24" s="693"/>
      <c r="BW24" s="693"/>
      <c r="BX24" s="693"/>
      <c r="BY24" s="693"/>
      <c r="BZ24" s="693"/>
      <c r="CA24" s="693"/>
      <c r="CB24" s="751"/>
      <c r="CD24" s="721" t="s">
        <v>280</v>
      </c>
      <c r="CE24" s="722"/>
      <c r="CF24" s="722"/>
      <c r="CG24" s="722"/>
      <c r="CH24" s="722"/>
      <c r="CI24" s="722"/>
      <c r="CJ24" s="722"/>
      <c r="CK24" s="722"/>
      <c r="CL24" s="722"/>
      <c r="CM24" s="722"/>
      <c r="CN24" s="722"/>
      <c r="CO24" s="722"/>
      <c r="CP24" s="722"/>
      <c r="CQ24" s="723"/>
      <c r="CR24" s="718">
        <v>15743287</v>
      </c>
      <c r="CS24" s="719"/>
      <c r="CT24" s="719"/>
      <c r="CU24" s="719"/>
      <c r="CV24" s="719"/>
      <c r="CW24" s="719"/>
      <c r="CX24" s="719"/>
      <c r="CY24" s="762"/>
      <c r="CZ24" s="763">
        <v>57.3</v>
      </c>
      <c r="DA24" s="736"/>
      <c r="DB24" s="736"/>
      <c r="DC24" s="766"/>
      <c r="DD24" s="761">
        <v>8376651</v>
      </c>
      <c r="DE24" s="719"/>
      <c r="DF24" s="719"/>
      <c r="DG24" s="719"/>
      <c r="DH24" s="719"/>
      <c r="DI24" s="719"/>
      <c r="DJ24" s="719"/>
      <c r="DK24" s="762"/>
      <c r="DL24" s="761">
        <v>8169369</v>
      </c>
      <c r="DM24" s="719"/>
      <c r="DN24" s="719"/>
      <c r="DO24" s="719"/>
      <c r="DP24" s="719"/>
      <c r="DQ24" s="719"/>
      <c r="DR24" s="719"/>
      <c r="DS24" s="719"/>
      <c r="DT24" s="719"/>
      <c r="DU24" s="719"/>
      <c r="DV24" s="762"/>
      <c r="DW24" s="763">
        <v>61.5</v>
      </c>
      <c r="DX24" s="736"/>
      <c r="DY24" s="736"/>
      <c r="DZ24" s="736"/>
      <c r="EA24" s="736"/>
      <c r="EB24" s="736"/>
      <c r="EC24" s="764"/>
    </row>
    <row r="25" spans="2:133" ht="11.25" customHeight="1">
      <c r="B25" s="662" t="s">
        <v>281</v>
      </c>
      <c r="C25" s="663"/>
      <c r="D25" s="663"/>
      <c r="E25" s="663"/>
      <c r="F25" s="663"/>
      <c r="G25" s="663"/>
      <c r="H25" s="663"/>
      <c r="I25" s="663"/>
      <c r="J25" s="663"/>
      <c r="K25" s="663"/>
      <c r="L25" s="663"/>
      <c r="M25" s="663"/>
      <c r="N25" s="663"/>
      <c r="O25" s="663"/>
      <c r="P25" s="663"/>
      <c r="Q25" s="664"/>
      <c r="R25" s="665">
        <v>1777889</v>
      </c>
      <c r="S25" s="666"/>
      <c r="T25" s="666"/>
      <c r="U25" s="666"/>
      <c r="V25" s="666"/>
      <c r="W25" s="666"/>
      <c r="X25" s="666"/>
      <c r="Y25" s="667"/>
      <c r="Z25" s="692">
        <v>6.3</v>
      </c>
      <c r="AA25" s="692"/>
      <c r="AB25" s="692"/>
      <c r="AC25" s="692"/>
      <c r="AD25" s="693" t="s">
        <v>579</v>
      </c>
      <c r="AE25" s="693"/>
      <c r="AF25" s="693"/>
      <c r="AG25" s="693"/>
      <c r="AH25" s="693"/>
      <c r="AI25" s="693"/>
      <c r="AJ25" s="693"/>
      <c r="AK25" s="693"/>
      <c r="AL25" s="668" t="s">
        <v>573</v>
      </c>
      <c r="AM25" s="669"/>
      <c r="AN25" s="669"/>
      <c r="AO25" s="694"/>
      <c r="AP25" s="758" t="s">
        <v>282</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573</v>
      </c>
      <c r="BP25" s="692"/>
      <c r="BQ25" s="692"/>
      <c r="BR25" s="692"/>
      <c r="BS25" s="693" t="s">
        <v>573</v>
      </c>
      <c r="BT25" s="693"/>
      <c r="BU25" s="693"/>
      <c r="BV25" s="693"/>
      <c r="BW25" s="693"/>
      <c r="BX25" s="693"/>
      <c r="BY25" s="693"/>
      <c r="BZ25" s="693"/>
      <c r="CA25" s="693"/>
      <c r="CB25" s="751"/>
      <c r="CD25" s="707" t="s">
        <v>593</v>
      </c>
      <c r="CE25" s="704"/>
      <c r="CF25" s="704"/>
      <c r="CG25" s="704"/>
      <c r="CH25" s="704"/>
      <c r="CI25" s="704"/>
      <c r="CJ25" s="704"/>
      <c r="CK25" s="704"/>
      <c r="CL25" s="704"/>
      <c r="CM25" s="704"/>
      <c r="CN25" s="704"/>
      <c r="CO25" s="704"/>
      <c r="CP25" s="704"/>
      <c r="CQ25" s="705"/>
      <c r="CR25" s="665">
        <v>4173630</v>
      </c>
      <c r="CS25" s="676"/>
      <c r="CT25" s="676"/>
      <c r="CU25" s="676"/>
      <c r="CV25" s="676"/>
      <c r="CW25" s="676"/>
      <c r="CX25" s="676"/>
      <c r="CY25" s="677"/>
      <c r="CZ25" s="668">
        <v>15.2</v>
      </c>
      <c r="DA25" s="678"/>
      <c r="DB25" s="678"/>
      <c r="DC25" s="679"/>
      <c r="DD25" s="671">
        <v>3508108</v>
      </c>
      <c r="DE25" s="676"/>
      <c r="DF25" s="676"/>
      <c r="DG25" s="676"/>
      <c r="DH25" s="676"/>
      <c r="DI25" s="676"/>
      <c r="DJ25" s="676"/>
      <c r="DK25" s="677"/>
      <c r="DL25" s="671">
        <v>3318783</v>
      </c>
      <c r="DM25" s="676"/>
      <c r="DN25" s="676"/>
      <c r="DO25" s="676"/>
      <c r="DP25" s="676"/>
      <c r="DQ25" s="676"/>
      <c r="DR25" s="676"/>
      <c r="DS25" s="676"/>
      <c r="DT25" s="676"/>
      <c r="DU25" s="676"/>
      <c r="DV25" s="677"/>
      <c r="DW25" s="668">
        <v>25</v>
      </c>
      <c r="DX25" s="678"/>
      <c r="DY25" s="678"/>
      <c r="DZ25" s="678"/>
      <c r="EA25" s="678"/>
      <c r="EB25" s="678"/>
      <c r="EC25" s="699"/>
    </row>
    <row r="26" spans="2:133" ht="11.25" customHeight="1">
      <c r="B26" s="662" t="s">
        <v>594</v>
      </c>
      <c r="C26" s="663"/>
      <c r="D26" s="663"/>
      <c r="E26" s="663"/>
      <c r="F26" s="663"/>
      <c r="G26" s="663"/>
      <c r="H26" s="663"/>
      <c r="I26" s="663"/>
      <c r="J26" s="663"/>
      <c r="K26" s="663"/>
      <c r="L26" s="663"/>
      <c r="M26" s="663"/>
      <c r="N26" s="663"/>
      <c r="O26" s="663"/>
      <c r="P26" s="663"/>
      <c r="Q26" s="664"/>
      <c r="R26" s="665" t="s">
        <v>573</v>
      </c>
      <c r="S26" s="666"/>
      <c r="T26" s="666"/>
      <c r="U26" s="666"/>
      <c r="V26" s="666"/>
      <c r="W26" s="666"/>
      <c r="X26" s="666"/>
      <c r="Y26" s="667"/>
      <c r="Z26" s="692" t="s">
        <v>573</v>
      </c>
      <c r="AA26" s="692"/>
      <c r="AB26" s="692"/>
      <c r="AC26" s="692"/>
      <c r="AD26" s="693" t="s">
        <v>129</v>
      </c>
      <c r="AE26" s="693"/>
      <c r="AF26" s="693"/>
      <c r="AG26" s="693"/>
      <c r="AH26" s="693"/>
      <c r="AI26" s="693"/>
      <c r="AJ26" s="693"/>
      <c r="AK26" s="693"/>
      <c r="AL26" s="668" t="s">
        <v>573</v>
      </c>
      <c r="AM26" s="669"/>
      <c r="AN26" s="669"/>
      <c r="AO26" s="694"/>
      <c r="AP26" s="758" t="s">
        <v>283</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573</v>
      </c>
      <c r="BP26" s="692"/>
      <c r="BQ26" s="692"/>
      <c r="BR26" s="692"/>
      <c r="BS26" s="693" t="s">
        <v>129</v>
      </c>
      <c r="BT26" s="693"/>
      <c r="BU26" s="693"/>
      <c r="BV26" s="693"/>
      <c r="BW26" s="693"/>
      <c r="BX26" s="693"/>
      <c r="BY26" s="693"/>
      <c r="BZ26" s="693"/>
      <c r="CA26" s="693"/>
      <c r="CB26" s="751"/>
      <c r="CD26" s="707" t="s">
        <v>284</v>
      </c>
      <c r="CE26" s="704"/>
      <c r="CF26" s="704"/>
      <c r="CG26" s="704"/>
      <c r="CH26" s="704"/>
      <c r="CI26" s="704"/>
      <c r="CJ26" s="704"/>
      <c r="CK26" s="704"/>
      <c r="CL26" s="704"/>
      <c r="CM26" s="704"/>
      <c r="CN26" s="704"/>
      <c r="CO26" s="704"/>
      <c r="CP26" s="704"/>
      <c r="CQ26" s="705"/>
      <c r="CR26" s="665">
        <v>2378625</v>
      </c>
      <c r="CS26" s="666"/>
      <c r="CT26" s="666"/>
      <c r="CU26" s="666"/>
      <c r="CV26" s="666"/>
      <c r="CW26" s="666"/>
      <c r="CX26" s="666"/>
      <c r="CY26" s="667"/>
      <c r="CZ26" s="668">
        <v>8.6999999999999993</v>
      </c>
      <c r="DA26" s="678"/>
      <c r="DB26" s="678"/>
      <c r="DC26" s="679"/>
      <c r="DD26" s="671">
        <v>2009295</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c r="B27" s="662" t="s">
        <v>285</v>
      </c>
      <c r="C27" s="663"/>
      <c r="D27" s="663"/>
      <c r="E27" s="663"/>
      <c r="F27" s="663"/>
      <c r="G27" s="663"/>
      <c r="H27" s="663"/>
      <c r="I27" s="663"/>
      <c r="J27" s="663"/>
      <c r="K27" s="663"/>
      <c r="L27" s="663"/>
      <c r="M27" s="663"/>
      <c r="N27" s="663"/>
      <c r="O27" s="663"/>
      <c r="P27" s="663"/>
      <c r="Q27" s="664"/>
      <c r="R27" s="665">
        <v>14528859</v>
      </c>
      <c r="S27" s="666"/>
      <c r="T27" s="666"/>
      <c r="U27" s="666"/>
      <c r="V27" s="666"/>
      <c r="W27" s="666"/>
      <c r="X27" s="666"/>
      <c r="Y27" s="667"/>
      <c r="Z27" s="692">
        <v>51.3</v>
      </c>
      <c r="AA27" s="692"/>
      <c r="AB27" s="692"/>
      <c r="AC27" s="692"/>
      <c r="AD27" s="693">
        <v>12750970</v>
      </c>
      <c r="AE27" s="693"/>
      <c r="AF27" s="693"/>
      <c r="AG27" s="693"/>
      <c r="AH27" s="693"/>
      <c r="AI27" s="693"/>
      <c r="AJ27" s="693"/>
      <c r="AK27" s="693"/>
      <c r="AL27" s="668">
        <v>99.5</v>
      </c>
      <c r="AM27" s="669"/>
      <c r="AN27" s="669"/>
      <c r="AO27" s="694"/>
      <c r="AP27" s="662" t="s">
        <v>286</v>
      </c>
      <c r="AQ27" s="663"/>
      <c r="AR27" s="663"/>
      <c r="AS27" s="663"/>
      <c r="AT27" s="663"/>
      <c r="AU27" s="663"/>
      <c r="AV27" s="663"/>
      <c r="AW27" s="663"/>
      <c r="AX27" s="663"/>
      <c r="AY27" s="663"/>
      <c r="AZ27" s="663"/>
      <c r="BA27" s="663"/>
      <c r="BB27" s="663"/>
      <c r="BC27" s="663"/>
      <c r="BD27" s="663"/>
      <c r="BE27" s="663"/>
      <c r="BF27" s="664"/>
      <c r="BG27" s="665">
        <v>2958927</v>
      </c>
      <c r="BH27" s="666"/>
      <c r="BI27" s="666"/>
      <c r="BJ27" s="666"/>
      <c r="BK27" s="666"/>
      <c r="BL27" s="666"/>
      <c r="BM27" s="666"/>
      <c r="BN27" s="667"/>
      <c r="BO27" s="692">
        <v>100</v>
      </c>
      <c r="BP27" s="692"/>
      <c r="BQ27" s="692"/>
      <c r="BR27" s="692"/>
      <c r="BS27" s="693" t="s">
        <v>573</v>
      </c>
      <c r="BT27" s="693"/>
      <c r="BU27" s="693"/>
      <c r="BV27" s="693"/>
      <c r="BW27" s="693"/>
      <c r="BX27" s="693"/>
      <c r="BY27" s="693"/>
      <c r="BZ27" s="693"/>
      <c r="CA27" s="693"/>
      <c r="CB27" s="751"/>
      <c r="CD27" s="707" t="s">
        <v>595</v>
      </c>
      <c r="CE27" s="704"/>
      <c r="CF27" s="704"/>
      <c r="CG27" s="704"/>
      <c r="CH27" s="704"/>
      <c r="CI27" s="704"/>
      <c r="CJ27" s="704"/>
      <c r="CK27" s="704"/>
      <c r="CL27" s="704"/>
      <c r="CM27" s="704"/>
      <c r="CN27" s="704"/>
      <c r="CO27" s="704"/>
      <c r="CP27" s="704"/>
      <c r="CQ27" s="705"/>
      <c r="CR27" s="665">
        <v>8720948</v>
      </c>
      <c r="CS27" s="676"/>
      <c r="CT27" s="676"/>
      <c r="CU27" s="676"/>
      <c r="CV27" s="676"/>
      <c r="CW27" s="676"/>
      <c r="CX27" s="676"/>
      <c r="CY27" s="677"/>
      <c r="CZ27" s="668">
        <v>31.8</v>
      </c>
      <c r="DA27" s="678"/>
      <c r="DB27" s="678"/>
      <c r="DC27" s="679"/>
      <c r="DD27" s="671">
        <v>2126505</v>
      </c>
      <c r="DE27" s="676"/>
      <c r="DF27" s="676"/>
      <c r="DG27" s="676"/>
      <c r="DH27" s="676"/>
      <c r="DI27" s="676"/>
      <c r="DJ27" s="676"/>
      <c r="DK27" s="677"/>
      <c r="DL27" s="671">
        <v>2108548</v>
      </c>
      <c r="DM27" s="676"/>
      <c r="DN27" s="676"/>
      <c r="DO27" s="676"/>
      <c r="DP27" s="676"/>
      <c r="DQ27" s="676"/>
      <c r="DR27" s="676"/>
      <c r="DS27" s="676"/>
      <c r="DT27" s="676"/>
      <c r="DU27" s="676"/>
      <c r="DV27" s="677"/>
      <c r="DW27" s="668">
        <v>15.9</v>
      </c>
      <c r="DX27" s="678"/>
      <c r="DY27" s="678"/>
      <c r="DZ27" s="678"/>
      <c r="EA27" s="678"/>
      <c r="EB27" s="678"/>
      <c r="EC27" s="699"/>
    </row>
    <row r="28" spans="2:133" ht="11.25" customHeight="1">
      <c r="B28" s="662" t="s">
        <v>596</v>
      </c>
      <c r="C28" s="663"/>
      <c r="D28" s="663"/>
      <c r="E28" s="663"/>
      <c r="F28" s="663"/>
      <c r="G28" s="663"/>
      <c r="H28" s="663"/>
      <c r="I28" s="663"/>
      <c r="J28" s="663"/>
      <c r="K28" s="663"/>
      <c r="L28" s="663"/>
      <c r="M28" s="663"/>
      <c r="N28" s="663"/>
      <c r="O28" s="663"/>
      <c r="P28" s="663"/>
      <c r="Q28" s="664"/>
      <c r="R28" s="665">
        <v>5204</v>
      </c>
      <c r="S28" s="666"/>
      <c r="T28" s="666"/>
      <c r="U28" s="666"/>
      <c r="V28" s="666"/>
      <c r="W28" s="666"/>
      <c r="X28" s="666"/>
      <c r="Y28" s="667"/>
      <c r="Z28" s="692">
        <v>0</v>
      </c>
      <c r="AA28" s="692"/>
      <c r="AB28" s="692"/>
      <c r="AC28" s="692"/>
      <c r="AD28" s="693">
        <v>5204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597</v>
      </c>
      <c r="CE28" s="704"/>
      <c r="CF28" s="704"/>
      <c r="CG28" s="704"/>
      <c r="CH28" s="704"/>
      <c r="CI28" s="704"/>
      <c r="CJ28" s="704"/>
      <c r="CK28" s="704"/>
      <c r="CL28" s="704"/>
      <c r="CM28" s="704"/>
      <c r="CN28" s="704"/>
      <c r="CO28" s="704"/>
      <c r="CP28" s="704"/>
      <c r="CQ28" s="705"/>
      <c r="CR28" s="665">
        <v>2848709</v>
      </c>
      <c r="CS28" s="666"/>
      <c r="CT28" s="666"/>
      <c r="CU28" s="666"/>
      <c r="CV28" s="666"/>
      <c r="CW28" s="666"/>
      <c r="CX28" s="666"/>
      <c r="CY28" s="667"/>
      <c r="CZ28" s="668">
        <v>10.4</v>
      </c>
      <c r="DA28" s="678"/>
      <c r="DB28" s="678"/>
      <c r="DC28" s="679"/>
      <c r="DD28" s="671">
        <v>2742038</v>
      </c>
      <c r="DE28" s="666"/>
      <c r="DF28" s="666"/>
      <c r="DG28" s="666"/>
      <c r="DH28" s="666"/>
      <c r="DI28" s="666"/>
      <c r="DJ28" s="666"/>
      <c r="DK28" s="667"/>
      <c r="DL28" s="671">
        <v>2742038</v>
      </c>
      <c r="DM28" s="666"/>
      <c r="DN28" s="666"/>
      <c r="DO28" s="666"/>
      <c r="DP28" s="666"/>
      <c r="DQ28" s="666"/>
      <c r="DR28" s="666"/>
      <c r="DS28" s="666"/>
      <c r="DT28" s="666"/>
      <c r="DU28" s="666"/>
      <c r="DV28" s="667"/>
      <c r="DW28" s="668">
        <v>20.6</v>
      </c>
      <c r="DX28" s="678"/>
      <c r="DY28" s="678"/>
      <c r="DZ28" s="678"/>
      <c r="EA28" s="678"/>
      <c r="EB28" s="678"/>
      <c r="EC28" s="699"/>
    </row>
    <row r="29" spans="2:133" ht="11.25" customHeight="1">
      <c r="B29" s="662" t="s">
        <v>287</v>
      </c>
      <c r="C29" s="663"/>
      <c r="D29" s="663"/>
      <c r="E29" s="663"/>
      <c r="F29" s="663"/>
      <c r="G29" s="663"/>
      <c r="H29" s="663"/>
      <c r="I29" s="663"/>
      <c r="J29" s="663"/>
      <c r="K29" s="663"/>
      <c r="L29" s="663"/>
      <c r="M29" s="663"/>
      <c r="N29" s="663"/>
      <c r="O29" s="663"/>
      <c r="P29" s="663"/>
      <c r="Q29" s="664"/>
      <c r="R29" s="665">
        <v>83923</v>
      </c>
      <c r="S29" s="666"/>
      <c r="T29" s="666"/>
      <c r="U29" s="666"/>
      <c r="V29" s="666"/>
      <c r="W29" s="666"/>
      <c r="X29" s="666"/>
      <c r="Y29" s="667"/>
      <c r="Z29" s="692">
        <v>0.3</v>
      </c>
      <c r="AA29" s="692"/>
      <c r="AB29" s="692"/>
      <c r="AC29" s="692"/>
      <c r="AD29" s="693" t="s">
        <v>573</v>
      </c>
      <c r="AE29" s="693"/>
      <c r="AF29" s="693"/>
      <c r="AG29" s="693"/>
      <c r="AH29" s="693"/>
      <c r="AI29" s="693"/>
      <c r="AJ29" s="693"/>
      <c r="AK29" s="693"/>
      <c r="AL29" s="668" t="s">
        <v>587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288</v>
      </c>
      <c r="CE29" s="753"/>
      <c r="CF29" s="707" t="s">
        <v>69</v>
      </c>
      <c r="CG29" s="704"/>
      <c r="CH29" s="704"/>
      <c r="CI29" s="704"/>
      <c r="CJ29" s="704"/>
      <c r="CK29" s="704"/>
      <c r="CL29" s="704"/>
      <c r="CM29" s="704"/>
      <c r="CN29" s="704"/>
      <c r="CO29" s="704"/>
      <c r="CP29" s="704"/>
      <c r="CQ29" s="705"/>
      <c r="CR29" s="665">
        <v>2848709</v>
      </c>
      <c r="CS29" s="676"/>
      <c r="CT29" s="676"/>
      <c r="CU29" s="676"/>
      <c r="CV29" s="676"/>
      <c r="CW29" s="676"/>
      <c r="CX29" s="676"/>
      <c r="CY29" s="677"/>
      <c r="CZ29" s="668">
        <v>10.4</v>
      </c>
      <c r="DA29" s="678"/>
      <c r="DB29" s="678"/>
      <c r="DC29" s="679"/>
      <c r="DD29" s="671">
        <v>2742038</v>
      </c>
      <c r="DE29" s="676"/>
      <c r="DF29" s="676"/>
      <c r="DG29" s="676"/>
      <c r="DH29" s="676"/>
      <c r="DI29" s="676"/>
      <c r="DJ29" s="676"/>
      <c r="DK29" s="677"/>
      <c r="DL29" s="671">
        <v>2742038</v>
      </c>
      <c r="DM29" s="676"/>
      <c r="DN29" s="676"/>
      <c r="DO29" s="676"/>
      <c r="DP29" s="676"/>
      <c r="DQ29" s="676"/>
      <c r="DR29" s="676"/>
      <c r="DS29" s="676"/>
      <c r="DT29" s="676"/>
      <c r="DU29" s="676"/>
      <c r="DV29" s="677"/>
      <c r="DW29" s="668">
        <v>20.6</v>
      </c>
      <c r="DX29" s="678"/>
      <c r="DY29" s="678"/>
      <c r="DZ29" s="678"/>
      <c r="EA29" s="678"/>
      <c r="EB29" s="678"/>
      <c r="EC29" s="699"/>
    </row>
    <row r="30" spans="2:133" ht="11.25" customHeight="1">
      <c r="B30" s="662" t="s">
        <v>289</v>
      </c>
      <c r="C30" s="663"/>
      <c r="D30" s="663"/>
      <c r="E30" s="663"/>
      <c r="F30" s="663"/>
      <c r="G30" s="663"/>
      <c r="H30" s="663"/>
      <c r="I30" s="663"/>
      <c r="J30" s="663"/>
      <c r="K30" s="663"/>
      <c r="L30" s="663"/>
      <c r="M30" s="663"/>
      <c r="N30" s="663"/>
      <c r="O30" s="663"/>
      <c r="P30" s="663"/>
      <c r="Q30" s="664"/>
      <c r="R30" s="665">
        <v>424960</v>
      </c>
      <c r="S30" s="666"/>
      <c r="T30" s="666"/>
      <c r="U30" s="666"/>
      <c r="V30" s="666"/>
      <c r="W30" s="666"/>
      <c r="X30" s="666"/>
      <c r="Y30" s="667"/>
      <c r="Z30" s="692">
        <v>1.5</v>
      </c>
      <c r="AA30" s="692"/>
      <c r="AB30" s="692"/>
      <c r="AC30" s="692"/>
      <c r="AD30" s="693">
        <v>16327</v>
      </c>
      <c r="AE30" s="693"/>
      <c r="AF30" s="693"/>
      <c r="AG30" s="693"/>
      <c r="AH30" s="693"/>
      <c r="AI30" s="693"/>
      <c r="AJ30" s="693"/>
      <c r="AK30" s="693"/>
      <c r="AL30" s="668">
        <v>0.1</v>
      </c>
      <c r="AM30" s="669"/>
      <c r="AN30" s="669"/>
      <c r="AO30" s="694"/>
      <c r="AP30" s="724" t="s">
        <v>229</v>
      </c>
      <c r="AQ30" s="725"/>
      <c r="AR30" s="725"/>
      <c r="AS30" s="725"/>
      <c r="AT30" s="725"/>
      <c r="AU30" s="725"/>
      <c r="AV30" s="725"/>
      <c r="AW30" s="725"/>
      <c r="AX30" s="725"/>
      <c r="AY30" s="725"/>
      <c r="AZ30" s="725"/>
      <c r="BA30" s="725"/>
      <c r="BB30" s="725"/>
      <c r="BC30" s="725"/>
      <c r="BD30" s="725"/>
      <c r="BE30" s="725"/>
      <c r="BF30" s="726"/>
      <c r="BG30" s="724" t="s">
        <v>290</v>
      </c>
      <c r="BH30" s="749"/>
      <c r="BI30" s="749"/>
      <c r="BJ30" s="749"/>
      <c r="BK30" s="749"/>
      <c r="BL30" s="749"/>
      <c r="BM30" s="749"/>
      <c r="BN30" s="749"/>
      <c r="BO30" s="749"/>
      <c r="BP30" s="749"/>
      <c r="BQ30" s="750"/>
      <c r="BR30" s="724" t="s">
        <v>291</v>
      </c>
      <c r="BS30" s="749"/>
      <c r="BT30" s="749"/>
      <c r="BU30" s="749"/>
      <c r="BV30" s="749"/>
      <c r="BW30" s="749"/>
      <c r="BX30" s="749"/>
      <c r="BY30" s="749"/>
      <c r="BZ30" s="749"/>
      <c r="CA30" s="749"/>
      <c r="CB30" s="750"/>
      <c r="CD30" s="754"/>
      <c r="CE30" s="755"/>
      <c r="CF30" s="707" t="s">
        <v>598</v>
      </c>
      <c r="CG30" s="704"/>
      <c r="CH30" s="704"/>
      <c r="CI30" s="704"/>
      <c r="CJ30" s="704"/>
      <c r="CK30" s="704"/>
      <c r="CL30" s="704"/>
      <c r="CM30" s="704"/>
      <c r="CN30" s="704"/>
      <c r="CO30" s="704"/>
      <c r="CP30" s="704"/>
      <c r="CQ30" s="705"/>
      <c r="CR30" s="665">
        <v>2764917</v>
      </c>
      <c r="CS30" s="666"/>
      <c r="CT30" s="666"/>
      <c r="CU30" s="666"/>
      <c r="CV30" s="666"/>
      <c r="CW30" s="666"/>
      <c r="CX30" s="666"/>
      <c r="CY30" s="667"/>
      <c r="CZ30" s="668">
        <v>10.1</v>
      </c>
      <c r="DA30" s="678"/>
      <c r="DB30" s="678"/>
      <c r="DC30" s="679"/>
      <c r="DD30" s="671">
        <v>2663698</v>
      </c>
      <c r="DE30" s="666"/>
      <c r="DF30" s="666"/>
      <c r="DG30" s="666"/>
      <c r="DH30" s="666"/>
      <c r="DI30" s="666"/>
      <c r="DJ30" s="666"/>
      <c r="DK30" s="667"/>
      <c r="DL30" s="671">
        <v>2663698</v>
      </c>
      <c r="DM30" s="666"/>
      <c r="DN30" s="666"/>
      <c r="DO30" s="666"/>
      <c r="DP30" s="666"/>
      <c r="DQ30" s="666"/>
      <c r="DR30" s="666"/>
      <c r="DS30" s="666"/>
      <c r="DT30" s="666"/>
      <c r="DU30" s="666"/>
      <c r="DV30" s="667"/>
      <c r="DW30" s="668">
        <v>20.100000000000001</v>
      </c>
      <c r="DX30" s="678"/>
      <c r="DY30" s="678"/>
      <c r="DZ30" s="678"/>
      <c r="EA30" s="678"/>
      <c r="EB30" s="678"/>
      <c r="EC30" s="699"/>
    </row>
    <row r="31" spans="2:133" ht="11.25" customHeight="1">
      <c r="B31" s="662" t="s">
        <v>292</v>
      </c>
      <c r="C31" s="663"/>
      <c r="D31" s="663"/>
      <c r="E31" s="663"/>
      <c r="F31" s="663"/>
      <c r="G31" s="663"/>
      <c r="H31" s="663"/>
      <c r="I31" s="663"/>
      <c r="J31" s="663"/>
      <c r="K31" s="663"/>
      <c r="L31" s="663"/>
      <c r="M31" s="663"/>
      <c r="N31" s="663"/>
      <c r="O31" s="663"/>
      <c r="P31" s="663"/>
      <c r="Q31" s="664"/>
      <c r="R31" s="665">
        <v>129022</v>
      </c>
      <c r="S31" s="666"/>
      <c r="T31" s="666"/>
      <c r="U31" s="666"/>
      <c r="V31" s="666"/>
      <c r="W31" s="666"/>
      <c r="X31" s="666"/>
      <c r="Y31" s="667"/>
      <c r="Z31" s="692">
        <v>0.5</v>
      </c>
      <c r="AA31" s="692"/>
      <c r="AB31" s="692"/>
      <c r="AC31" s="692"/>
      <c r="AD31" s="693" t="s">
        <v>573</v>
      </c>
      <c r="AE31" s="693"/>
      <c r="AF31" s="693"/>
      <c r="AG31" s="693"/>
      <c r="AH31" s="693"/>
      <c r="AI31" s="693"/>
      <c r="AJ31" s="693"/>
      <c r="AK31" s="693"/>
      <c r="AL31" s="668" t="s">
        <v>129</v>
      </c>
      <c r="AM31" s="669"/>
      <c r="AN31" s="669"/>
      <c r="AO31" s="694"/>
      <c r="AP31" s="738" t="s">
        <v>293</v>
      </c>
      <c r="AQ31" s="739"/>
      <c r="AR31" s="739"/>
      <c r="AS31" s="739"/>
      <c r="AT31" s="744" t="s">
        <v>294</v>
      </c>
      <c r="AU31" s="367"/>
      <c r="AV31" s="367"/>
      <c r="AW31" s="367"/>
      <c r="AX31" s="731" t="s">
        <v>195</v>
      </c>
      <c r="AY31" s="732"/>
      <c r="AZ31" s="732"/>
      <c r="BA31" s="732"/>
      <c r="BB31" s="732"/>
      <c r="BC31" s="732"/>
      <c r="BD31" s="732"/>
      <c r="BE31" s="732"/>
      <c r="BF31" s="733"/>
      <c r="BG31" s="734">
        <v>98.5</v>
      </c>
      <c r="BH31" s="735"/>
      <c r="BI31" s="735"/>
      <c r="BJ31" s="735"/>
      <c r="BK31" s="735"/>
      <c r="BL31" s="735"/>
      <c r="BM31" s="736">
        <v>93</v>
      </c>
      <c r="BN31" s="735"/>
      <c r="BO31" s="735"/>
      <c r="BP31" s="735"/>
      <c r="BQ31" s="737"/>
      <c r="BR31" s="734">
        <v>97.8</v>
      </c>
      <c r="BS31" s="735"/>
      <c r="BT31" s="735"/>
      <c r="BU31" s="735"/>
      <c r="BV31" s="735"/>
      <c r="BW31" s="735"/>
      <c r="BX31" s="736">
        <v>92.1</v>
      </c>
      <c r="BY31" s="735"/>
      <c r="BZ31" s="735"/>
      <c r="CA31" s="735"/>
      <c r="CB31" s="737"/>
      <c r="CD31" s="754"/>
      <c r="CE31" s="755"/>
      <c r="CF31" s="707" t="s">
        <v>599</v>
      </c>
      <c r="CG31" s="704"/>
      <c r="CH31" s="704"/>
      <c r="CI31" s="704"/>
      <c r="CJ31" s="704"/>
      <c r="CK31" s="704"/>
      <c r="CL31" s="704"/>
      <c r="CM31" s="704"/>
      <c r="CN31" s="704"/>
      <c r="CO31" s="704"/>
      <c r="CP31" s="704"/>
      <c r="CQ31" s="705"/>
      <c r="CR31" s="665">
        <v>83792</v>
      </c>
      <c r="CS31" s="676"/>
      <c r="CT31" s="676"/>
      <c r="CU31" s="676"/>
      <c r="CV31" s="676"/>
      <c r="CW31" s="676"/>
      <c r="CX31" s="676"/>
      <c r="CY31" s="677"/>
      <c r="CZ31" s="668">
        <v>0.3</v>
      </c>
      <c r="DA31" s="678"/>
      <c r="DB31" s="678"/>
      <c r="DC31" s="679"/>
      <c r="DD31" s="671">
        <v>78340</v>
      </c>
      <c r="DE31" s="676"/>
      <c r="DF31" s="676"/>
      <c r="DG31" s="676"/>
      <c r="DH31" s="676"/>
      <c r="DI31" s="676"/>
      <c r="DJ31" s="676"/>
      <c r="DK31" s="677"/>
      <c r="DL31" s="671">
        <v>78340</v>
      </c>
      <c r="DM31" s="676"/>
      <c r="DN31" s="676"/>
      <c r="DO31" s="676"/>
      <c r="DP31" s="676"/>
      <c r="DQ31" s="676"/>
      <c r="DR31" s="676"/>
      <c r="DS31" s="676"/>
      <c r="DT31" s="676"/>
      <c r="DU31" s="676"/>
      <c r="DV31" s="677"/>
      <c r="DW31" s="668">
        <v>0.6</v>
      </c>
      <c r="DX31" s="678"/>
      <c r="DY31" s="678"/>
      <c r="DZ31" s="678"/>
      <c r="EA31" s="678"/>
      <c r="EB31" s="678"/>
      <c r="EC31" s="699"/>
    </row>
    <row r="32" spans="2:133" ht="11.25" customHeight="1">
      <c r="B32" s="662" t="s">
        <v>295</v>
      </c>
      <c r="C32" s="663"/>
      <c r="D32" s="663"/>
      <c r="E32" s="663"/>
      <c r="F32" s="663"/>
      <c r="G32" s="663"/>
      <c r="H32" s="663"/>
      <c r="I32" s="663"/>
      <c r="J32" s="663"/>
      <c r="K32" s="663"/>
      <c r="L32" s="663"/>
      <c r="M32" s="663"/>
      <c r="N32" s="663"/>
      <c r="O32" s="663"/>
      <c r="P32" s="663"/>
      <c r="Q32" s="664"/>
      <c r="R32" s="665">
        <v>6528019</v>
      </c>
      <c r="S32" s="666"/>
      <c r="T32" s="666"/>
      <c r="U32" s="666"/>
      <c r="V32" s="666"/>
      <c r="W32" s="666"/>
      <c r="X32" s="666"/>
      <c r="Y32" s="667"/>
      <c r="Z32" s="692">
        <v>23</v>
      </c>
      <c r="AA32" s="692"/>
      <c r="AB32" s="692"/>
      <c r="AC32" s="692"/>
      <c r="AD32" s="693" t="s">
        <v>573</v>
      </c>
      <c r="AE32" s="693"/>
      <c r="AF32" s="693"/>
      <c r="AG32" s="693"/>
      <c r="AH32" s="693"/>
      <c r="AI32" s="693"/>
      <c r="AJ32" s="693"/>
      <c r="AK32" s="693"/>
      <c r="AL32" s="668" t="s">
        <v>129</v>
      </c>
      <c r="AM32" s="669"/>
      <c r="AN32" s="669"/>
      <c r="AO32" s="694"/>
      <c r="AP32" s="740"/>
      <c r="AQ32" s="741"/>
      <c r="AR32" s="741"/>
      <c r="AS32" s="741"/>
      <c r="AT32" s="745"/>
      <c r="AU32" s="363" t="s">
        <v>296</v>
      </c>
      <c r="AV32" s="363"/>
      <c r="AW32" s="363"/>
      <c r="AX32" s="662" t="s">
        <v>297</v>
      </c>
      <c r="AY32" s="663"/>
      <c r="AZ32" s="663"/>
      <c r="BA32" s="663"/>
      <c r="BB32" s="663"/>
      <c r="BC32" s="663"/>
      <c r="BD32" s="663"/>
      <c r="BE32" s="663"/>
      <c r="BF32" s="664"/>
      <c r="BG32" s="747">
        <v>98.6</v>
      </c>
      <c r="BH32" s="676"/>
      <c r="BI32" s="676"/>
      <c r="BJ32" s="676"/>
      <c r="BK32" s="676"/>
      <c r="BL32" s="676"/>
      <c r="BM32" s="669">
        <v>94.8</v>
      </c>
      <c r="BN32" s="748"/>
      <c r="BO32" s="748"/>
      <c r="BP32" s="748"/>
      <c r="BQ32" s="703"/>
      <c r="BR32" s="747">
        <v>98.5</v>
      </c>
      <c r="BS32" s="676"/>
      <c r="BT32" s="676"/>
      <c r="BU32" s="676"/>
      <c r="BV32" s="676"/>
      <c r="BW32" s="676"/>
      <c r="BX32" s="669">
        <v>94.7</v>
      </c>
      <c r="BY32" s="748"/>
      <c r="BZ32" s="748"/>
      <c r="CA32" s="748"/>
      <c r="CB32" s="703"/>
      <c r="CD32" s="756"/>
      <c r="CE32" s="757"/>
      <c r="CF32" s="707" t="s">
        <v>600</v>
      </c>
      <c r="CG32" s="704"/>
      <c r="CH32" s="704"/>
      <c r="CI32" s="704"/>
      <c r="CJ32" s="704"/>
      <c r="CK32" s="704"/>
      <c r="CL32" s="704"/>
      <c r="CM32" s="704"/>
      <c r="CN32" s="704"/>
      <c r="CO32" s="704"/>
      <c r="CP32" s="704"/>
      <c r="CQ32" s="705"/>
      <c r="CR32" s="665" t="s">
        <v>129</v>
      </c>
      <c r="CS32" s="666"/>
      <c r="CT32" s="666"/>
      <c r="CU32" s="666"/>
      <c r="CV32" s="666"/>
      <c r="CW32" s="666"/>
      <c r="CX32" s="666"/>
      <c r="CY32" s="667"/>
      <c r="CZ32" s="668" t="s">
        <v>573</v>
      </c>
      <c r="DA32" s="678"/>
      <c r="DB32" s="678"/>
      <c r="DC32" s="679"/>
      <c r="DD32" s="671" t="s">
        <v>573</v>
      </c>
      <c r="DE32" s="666"/>
      <c r="DF32" s="666"/>
      <c r="DG32" s="666"/>
      <c r="DH32" s="666"/>
      <c r="DI32" s="666"/>
      <c r="DJ32" s="666"/>
      <c r="DK32" s="667"/>
      <c r="DL32" s="671" t="s">
        <v>573</v>
      </c>
      <c r="DM32" s="666"/>
      <c r="DN32" s="666"/>
      <c r="DO32" s="666"/>
      <c r="DP32" s="666"/>
      <c r="DQ32" s="666"/>
      <c r="DR32" s="666"/>
      <c r="DS32" s="666"/>
      <c r="DT32" s="666"/>
      <c r="DU32" s="666"/>
      <c r="DV32" s="667"/>
      <c r="DW32" s="668" t="s">
        <v>601</v>
      </c>
      <c r="DX32" s="678"/>
      <c r="DY32" s="678"/>
      <c r="DZ32" s="678"/>
      <c r="EA32" s="678"/>
      <c r="EB32" s="678"/>
      <c r="EC32" s="699"/>
    </row>
    <row r="33" spans="2:133" ht="11.25" customHeight="1">
      <c r="B33" s="728" t="s">
        <v>298</v>
      </c>
      <c r="C33" s="729"/>
      <c r="D33" s="729"/>
      <c r="E33" s="729"/>
      <c r="F33" s="729"/>
      <c r="G33" s="729"/>
      <c r="H33" s="729"/>
      <c r="I33" s="729"/>
      <c r="J33" s="729"/>
      <c r="K33" s="729"/>
      <c r="L33" s="729"/>
      <c r="M33" s="729"/>
      <c r="N33" s="729"/>
      <c r="O33" s="729"/>
      <c r="P33" s="729"/>
      <c r="Q33" s="730"/>
      <c r="R33" s="665" t="s">
        <v>573</v>
      </c>
      <c r="S33" s="666"/>
      <c r="T33" s="666"/>
      <c r="U33" s="666"/>
      <c r="V33" s="666"/>
      <c r="W33" s="666"/>
      <c r="X33" s="666"/>
      <c r="Y33" s="667"/>
      <c r="Z33" s="692" t="s">
        <v>573</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1"/>
      <c r="AV33" s="361"/>
      <c r="AW33" s="361"/>
      <c r="AX33" s="642" t="s">
        <v>299</v>
      </c>
      <c r="AY33" s="643"/>
      <c r="AZ33" s="643"/>
      <c r="BA33" s="643"/>
      <c r="BB33" s="643"/>
      <c r="BC33" s="643"/>
      <c r="BD33" s="643"/>
      <c r="BE33" s="643"/>
      <c r="BF33" s="644"/>
      <c r="BG33" s="727">
        <v>98.4</v>
      </c>
      <c r="BH33" s="646"/>
      <c r="BI33" s="646"/>
      <c r="BJ33" s="646"/>
      <c r="BK33" s="646"/>
      <c r="BL33" s="646"/>
      <c r="BM33" s="684">
        <v>90.7</v>
      </c>
      <c r="BN33" s="646"/>
      <c r="BO33" s="646"/>
      <c r="BP33" s="646"/>
      <c r="BQ33" s="695"/>
      <c r="BR33" s="727">
        <v>96.9</v>
      </c>
      <c r="BS33" s="646"/>
      <c r="BT33" s="646"/>
      <c r="BU33" s="646"/>
      <c r="BV33" s="646"/>
      <c r="BW33" s="646"/>
      <c r="BX33" s="684">
        <v>88.9</v>
      </c>
      <c r="BY33" s="646"/>
      <c r="BZ33" s="646"/>
      <c r="CA33" s="646"/>
      <c r="CB33" s="695"/>
      <c r="CD33" s="707" t="s">
        <v>300</v>
      </c>
      <c r="CE33" s="704"/>
      <c r="CF33" s="704"/>
      <c r="CG33" s="704"/>
      <c r="CH33" s="704"/>
      <c r="CI33" s="704"/>
      <c r="CJ33" s="704"/>
      <c r="CK33" s="704"/>
      <c r="CL33" s="704"/>
      <c r="CM33" s="704"/>
      <c r="CN33" s="704"/>
      <c r="CO33" s="704"/>
      <c r="CP33" s="704"/>
      <c r="CQ33" s="705"/>
      <c r="CR33" s="665">
        <v>9674048</v>
      </c>
      <c r="CS33" s="676"/>
      <c r="CT33" s="676"/>
      <c r="CU33" s="676"/>
      <c r="CV33" s="676"/>
      <c r="CW33" s="676"/>
      <c r="CX33" s="676"/>
      <c r="CY33" s="677"/>
      <c r="CZ33" s="668">
        <v>35.200000000000003</v>
      </c>
      <c r="DA33" s="678"/>
      <c r="DB33" s="678"/>
      <c r="DC33" s="679"/>
      <c r="DD33" s="671">
        <v>7451856</v>
      </c>
      <c r="DE33" s="676"/>
      <c r="DF33" s="676"/>
      <c r="DG33" s="676"/>
      <c r="DH33" s="676"/>
      <c r="DI33" s="676"/>
      <c r="DJ33" s="676"/>
      <c r="DK33" s="677"/>
      <c r="DL33" s="671">
        <v>4954249</v>
      </c>
      <c r="DM33" s="676"/>
      <c r="DN33" s="676"/>
      <c r="DO33" s="676"/>
      <c r="DP33" s="676"/>
      <c r="DQ33" s="676"/>
      <c r="DR33" s="676"/>
      <c r="DS33" s="676"/>
      <c r="DT33" s="676"/>
      <c r="DU33" s="676"/>
      <c r="DV33" s="677"/>
      <c r="DW33" s="668">
        <v>37.299999999999997</v>
      </c>
      <c r="DX33" s="678"/>
      <c r="DY33" s="678"/>
      <c r="DZ33" s="678"/>
      <c r="EA33" s="678"/>
      <c r="EB33" s="678"/>
      <c r="EC33" s="699"/>
    </row>
    <row r="34" spans="2:133" ht="11.25" customHeight="1">
      <c r="B34" s="662" t="s">
        <v>301</v>
      </c>
      <c r="C34" s="663"/>
      <c r="D34" s="663"/>
      <c r="E34" s="663"/>
      <c r="F34" s="663"/>
      <c r="G34" s="663"/>
      <c r="H34" s="663"/>
      <c r="I34" s="663"/>
      <c r="J34" s="663"/>
      <c r="K34" s="663"/>
      <c r="L34" s="663"/>
      <c r="M34" s="663"/>
      <c r="N34" s="663"/>
      <c r="O34" s="663"/>
      <c r="P34" s="663"/>
      <c r="Q34" s="664"/>
      <c r="R34" s="665">
        <v>2588243</v>
      </c>
      <c r="S34" s="666"/>
      <c r="T34" s="666"/>
      <c r="U34" s="666"/>
      <c r="V34" s="666"/>
      <c r="W34" s="666"/>
      <c r="X34" s="666"/>
      <c r="Y34" s="667"/>
      <c r="Z34" s="692">
        <v>9.1</v>
      </c>
      <c r="AA34" s="692"/>
      <c r="AB34" s="692"/>
      <c r="AC34" s="692"/>
      <c r="AD34" s="693" t="s">
        <v>129</v>
      </c>
      <c r="AE34" s="693"/>
      <c r="AF34" s="693"/>
      <c r="AG34" s="693"/>
      <c r="AH34" s="693"/>
      <c r="AI34" s="693"/>
      <c r="AJ34" s="693"/>
      <c r="AK34" s="693"/>
      <c r="AL34" s="668" t="s">
        <v>601</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302</v>
      </c>
      <c r="CE34" s="704"/>
      <c r="CF34" s="704"/>
      <c r="CG34" s="704"/>
      <c r="CH34" s="704"/>
      <c r="CI34" s="704"/>
      <c r="CJ34" s="704"/>
      <c r="CK34" s="704"/>
      <c r="CL34" s="704"/>
      <c r="CM34" s="704"/>
      <c r="CN34" s="704"/>
      <c r="CO34" s="704"/>
      <c r="CP34" s="704"/>
      <c r="CQ34" s="705"/>
      <c r="CR34" s="665">
        <v>3376413</v>
      </c>
      <c r="CS34" s="666"/>
      <c r="CT34" s="666"/>
      <c r="CU34" s="666"/>
      <c r="CV34" s="666"/>
      <c r="CW34" s="666"/>
      <c r="CX34" s="666"/>
      <c r="CY34" s="667"/>
      <c r="CZ34" s="668">
        <v>12.3</v>
      </c>
      <c r="DA34" s="678"/>
      <c r="DB34" s="678"/>
      <c r="DC34" s="679"/>
      <c r="DD34" s="671">
        <v>2254947</v>
      </c>
      <c r="DE34" s="666"/>
      <c r="DF34" s="666"/>
      <c r="DG34" s="666"/>
      <c r="DH34" s="666"/>
      <c r="DI34" s="666"/>
      <c r="DJ34" s="666"/>
      <c r="DK34" s="667"/>
      <c r="DL34" s="671">
        <v>1694502</v>
      </c>
      <c r="DM34" s="666"/>
      <c r="DN34" s="666"/>
      <c r="DO34" s="666"/>
      <c r="DP34" s="666"/>
      <c r="DQ34" s="666"/>
      <c r="DR34" s="666"/>
      <c r="DS34" s="666"/>
      <c r="DT34" s="666"/>
      <c r="DU34" s="666"/>
      <c r="DV34" s="667"/>
      <c r="DW34" s="668">
        <v>12.8</v>
      </c>
      <c r="DX34" s="678"/>
      <c r="DY34" s="678"/>
      <c r="DZ34" s="678"/>
      <c r="EA34" s="678"/>
      <c r="EB34" s="678"/>
      <c r="EC34" s="699"/>
    </row>
    <row r="35" spans="2:133" ht="11.25" customHeight="1">
      <c r="B35" s="662" t="s">
        <v>303</v>
      </c>
      <c r="C35" s="663"/>
      <c r="D35" s="663"/>
      <c r="E35" s="663"/>
      <c r="F35" s="663"/>
      <c r="G35" s="663"/>
      <c r="H35" s="663"/>
      <c r="I35" s="663"/>
      <c r="J35" s="663"/>
      <c r="K35" s="663"/>
      <c r="L35" s="663"/>
      <c r="M35" s="663"/>
      <c r="N35" s="663"/>
      <c r="O35" s="663"/>
      <c r="P35" s="663"/>
      <c r="Q35" s="664"/>
      <c r="R35" s="665">
        <v>167592</v>
      </c>
      <c r="S35" s="666"/>
      <c r="T35" s="666"/>
      <c r="U35" s="666"/>
      <c r="V35" s="666"/>
      <c r="W35" s="666"/>
      <c r="X35" s="666"/>
      <c r="Y35" s="667"/>
      <c r="Z35" s="692">
        <v>0.6</v>
      </c>
      <c r="AA35" s="692"/>
      <c r="AB35" s="692"/>
      <c r="AC35" s="692"/>
      <c r="AD35" s="693">
        <v>43618</v>
      </c>
      <c r="AE35" s="693"/>
      <c r="AF35" s="693"/>
      <c r="AG35" s="693"/>
      <c r="AH35" s="693"/>
      <c r="AI35" s="693"/>
      <c r="AJ35" s="693"/>
      <c r="AK35" s="693"/>
      <c r="AL35" s="668">
        <v>0.3</v>
      </c>
      <c r="AM35" s="669"/>
      <c r="AN35" s="669"/>
      <c r="AO35" s="694"/>
      <c r="AP35" s="218"/>
      <c r="AQ35" s="724" t="s">
        <v>304</v>
      </c>
      <c r="AR35" s="725"/>
      <c r="AS35" s="725"/>
      <c r="AT35" s="725"/>
      <c r="AU35" s="725"/>
      <c r="AV35" s="725"/>
      <c r="AW35" s="725"/>
      <c r="AX35" s="725"/>
      <c r="AY35" s="725"/>
      <c r="AZ35" s="725"/>
      <c r="BA35" s="725"/>
      <c r="BB35" s="725"/>
      <c r="BC35" s="725"/>
      <c r="BD35" s="725"/>
      <c r="BE35" s="725"/>
      <c r="BF35" s="726"/>
      <c r="BG35" s="724" t="s">
        <v>305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306</v>
      </c>
      <c r="CE35" s="704"/>
      <c r="CF35" s="704"/>
      <c r="CG35" s="704"/>
      <c r="CH35" s="704"/>
      <c r="CI35" s="704"/>
      <c r="CJ35" s="704"/>
      <c r="CK35" s="704"/>
      <c r="CL35" s="704"/>
      <c r="CM35" s="704"/>
      <c r="CN35" s="704"/>
      <c r="CO35" s="704"/>
      <c r="CP35" s="704"/>
      <c r="CQ35" s="705"/>
      <c r="CR35" s="665">
        <v>190579</v>
      </c>
      <c r="CS35" s="676"/>
      <c r="CT35" s="676"/>
      <c r="CU35" s="676"/>
      <c r="CV35" s="676"/>
      <c r="CW35" s="676"/>
      <c r="CX35" s="676"/>
      <c r="CY35" s="677"/>
      <c r="CZ35" s="668">
        <v>0.7</v>
      </c>
      <c r="DA35" s="678"/>
      <c r="DB35" s="678"/>
      <c r="DC35" s="679"/>
      <c r="DD35" s="671">
        <v>105445</v>
      </c>
      <c r="DE35" s="676"/>
      <c r="DF35" s="676"/>
      <c r="DG35" s="676"/>
      <c r="DH35" s="676"/>
      <c r="DI35" s="676"/>
      <c r="DJ35" s="676"/>
      <c r="DK35" s="677"/>
      <c r="DL35" s="671">
        <v>105445</v>
      </c>
      <c r="DM35" s="676"/>
      <c r="DN35" s="676"/>
      <c r="DO35" s="676"/>
      <c r="DP35" s="676"/>
      <c r="DQ35" s="676"/>
      <c r="DR35" s="676"/>
      <c r="DS35" s="676"/>
      <c r="DT35" s="676"/>
      <c r="DU35" s="676"/>
      <c r="DV35" s="677"/>
      <c r="DW35" s="668">
        <v>0.8</v>
      </c>
      <c r="DX35" s="678"/>
      <c r="DY35" s="678"/>
      <c r="DZ35" s="678"/>
      <c r="EA35" s="678"/>
      <c r="EB35" s="678"/>
      <c r="EC35" s="699"/>
    </row>
    <row r="36" spans="2:133" ht="11.25" customHeight="1">
      <c r="B36" s="662" t="s">
        <v>307</v>
      </c>
      <c r="C36" s="663"/>
      <c r="D36" s="663"/>
      <c r="E36" s="663"/>
      <c r="F36" s="663"/>
      <c r="G36" s="663"/>
      <c r="H36" s="663"/>
      <c r="I36" s="663"/>
      <c r="J36" s="663"/>
      <c r="K36" s="663"/>
      <c r="L36" s="663"/>
      <c r="M36" s="663"/>
      <c r="N36" s="663"/>
      <c r="O36" s="663"/>
      <c r="P36" s="663"/>
      <c r="Q36" s="664"/>
      <c r="R36" s="665">
        <v>282185</v>
      </c>
      <c r="S36" s="666"/>
      <c r="T36" s="666"/>
      <c r="U36" s="666"/>
      <c r="V36" s="666"/>
      <c r="W36" s="666"/>
      <c r="X36" s="666"/>
      <c r="Y36" s="667"/>
      <c r="Z36" s="692">
        <v>1</v>
      </c>
      <c r="AA36" s="692"/>
      <c r="AB36" s="692"/>
      <c r="AC36" s="692"/>
      <c r="AD36" s="693" t="s">
        <v>129</v>
      </c>
      <c r="AE36" s="693"/>
      <c r="AF36" s="693"/>
      <c r="AG36" s="693"/>
      <c r="AH36" s="693"/>
      <c r="AI36" s="693"/>
      <c r="AJ36" s="693"/>
      <c r="AK36" s="693"/>
      <c r="AL36" s="668" t="s">
        <v>129</v>
      </c>
      <c r="AM36" s="669"/>
      <c r="AN36" s="669"/>
      <c r="AO36" s="694"/>
      <c r="AP36" s="218"/>
      <c r="AQ36" s="715" t="s">
        <v>308</v>
      </c>
      <c r="AR36" s="716"/>
      <c r="AS36" s="716"/>
      <c r="AT36" s="716"/>
      <c r="AU36" s="716"/>
      <c r="AV36" s="716"/>
      <c r="AW36" s="716"/>
      <c r="AX36" s="716"/>
      <c r="AY36" s="717"/>
      <c r="AZ36" s="718">
        <v>2355228</v>
      </c>
      <c r="BA36" s="719"/>
      <c r="BB36" s="719"/>
      <c r="BC36" s="719"/>
      <c r="BD36" s="719"/>
      <c r="BE36" s="719"/>
      <c r="BF36" s="720"/>
      <c r="BG36" s="721" t="s">
        <v>309</v>
      </c>
      <c r="BH36" s="722"/>
      <c r="BI36" s="722"/>
      <c r="BJ36" s="722"/>
      <c r="BK36" s="722"/>
      <c r="BL36" s="722"/>
      <c r="BM36" s="722"/>
      <c r="BN36" s="722"/>
      <c r="BO36" s="722"/>
      <c r="BP36" s="722"/>
      <c r="BQ36" s="722"/>
      <c r="BR36" s="722"/>
      <c r="BS36" s="722"/>
      <c r="BT36" s="722"/>
      <c r="BU36" s="723"/>
      <c r="BV36" s="718">
        <v>-307218</v>
      </c>
      <c r="BW36" s="719"/>
      <c r="BX36" s="719"/>
      <c r="BY36" s="719"/>
      <c r="BZ36" s="719"/>
      <c r="CA36" s="719"/>
      <c r="CB36" s="720"/>
      <c r="CD36" s="707" t="s">
        <v>310</v>
      </c>
      <c r="CE36" s="704"/>
      <c r="CF36" s="704"/>
      <c r="CG36" s="704"/>
      <c r="CH36" s="704"/>
      <c r="CI36" s="704"/>
      <c r="CJ36" s="704"/>
      <c r="CK36" s="704"/>
      <c r="CL36" s="704"/>
      <c r="CM36" s="704"/>
      <c r="CN36" s="704"/>
      <c r="CO36" s="704"/>
      <c r="CP36" s="704"/>
      <c r="CQ36" s="705"/>
      <c r="CR36" s="665">
        <v>2998907</v>
      </c>
      <c r="CS36" s="666"/>
      <c r="CT36" s="666"/>
      <c r="CU36" s="666"/>
      <c r="CV36" s="666"/>
      <c r="CW36" s="666"/>
      <c r="CX36" s="666"/>
      <c r="CY36" s="667"/>
      <c r="CZ36" s="668">
        <v>10.9</v>
      </c>
      <c r="DA36" s="678"/>
      <c r="DB36" s="678"/>
      <c r="DC36" s="679"/>
      <c r="DD36" s="671">
        <v>2515071</v>
      </c>
      <c r="DE36" s="666"/>
      <c r="DF36" s="666"/>
      <c r="DG36" s="666"/>
      <c r="DH36" s="666"/>
      <c r="DI36" s="666"/>
      <c r="DJ36" s="666"/>
      <c r="DK36" s="667"/>
      <c r="DL36" s="671">
        <v>1496595</v>
      </c>
      <c r="DM36" s="666"/>
      <c r="DN36" s="666"/>
      <c r="DO36" s="666"/>
      <c r="DP36" s="666"/>
      <c r="DQ36" s="666"/>
      <c r="DR36" s="666"/>
      <c r="DS36" s="666"/>
      <c r="DT36" s="666"/>
      <c r="DU36" s="666"/>
      <c r="DV36" s="667"/>
      <c r="DW36" s="668">
        <v>11.3</v>
      </c>
      <c r="DX36" s="678"/>
      <c r="DY36" s="678"/>
      <c r="DZ36" s="678"/>
      <c r="EA36" s="678"/>
      <c r="EB36" s="678"/>
      <c r="EC36" s="699"/>
    </row>
    <row r="37" spans="2:133" ht="11.25" customHeight="1">
      <c r="B37" s="662" t="s">
        <v>311</v>
      </c>
      <c r="C37" s="663"/>
      <c r="D37" s="663"/>
      <c r="E37" s="663"/>
      <c r="F37" s="663"/>
      <c r="G37" s="663"/>
      <c r="H37" s="663"/>
      <c r="I37" s="663"/>
      <c r="J37" s="663"/>
      <c r="K37" s="663"/>
      <c r="L37" s="663"/>
      <c r="M37" s="663"/>
      <c r="N37" s="663"/>
      <c r="O37" s="663"/>
      <c r="P37" s="663"/>
      <c r="Q37" s="664"/>
      <c r="R37" s="665">
        <v>687685</v>
      </c>
      <c r="S37" s="666"/>
      <c r="T37" s="666"/>
      <c r="U37" s="666"/>
      <c r="V37" s="666"/>
      <c r="W37" s="666"/>
      <c r="X37" s="666"/>
      <c r="Y37" s="667"/>
      <c r="Z37" s="692">
        <v>2.4</v>
      </c>
      <c r="AA37" s="692"/>
      <c r="AB37" s="692"/>
      <c r="AC37" s="692"/>
      <c r="AD37" s="693" t="s">
        <v>129</v>
      </c>
      <c r="AE37" s="693"/>
      <c r="AF37" s="693"/>
      <c r="AG37" s="693"/>
      <c r="AH37" s="693"/>
      <c r="AI37" s="693"/>
      <c r="AJ37" s="693"/>
      <c r="AK37" s="693"/>
      <c r="AL37" s="668" t="s">
        <v>129</v>
      </c>
      <c r="AM37" s="669"/>
      <c r="AN37" s="669"/>
      <c r="AO37" s="694"/>
      <c r="AQ37" s="700" t="s">
        <v>312</v>
      </c>
      <c r="AR37" s="701"/>
      <c r="AS37" s="701"/>
      <c r="AT37" s="701"/>
      <c r="AU37" s="701"/>
      <c r="AV37" s="701"/>
      <c r="AW37" s="701"/>
      <c r="AX37" s="701"/>
      <c r="AY37" s="702"/>
      <c r="AZ37" s="665">
        <v>53154</v>
      </c>
      <c r="BA37" s="666"/>
      <c r="BB37" s="666"/>
      <c r="BC37" s="666"/>
      <c r="BD37" s="676"/>
      <c r="BE37" s="676"/>
      <c r="BF37" s="703"/>
      <c r="BG37" s="707" t="s">
        <v>313</v>
      </c>
      <c r="BH37" s="704"/>
      <c r="BI37" s="704"/>
      <c r="BJ37" s="704"/>
      <c r="BK37" s="704"/>
      <c r="BL37" s="704"/>
      <c r="BM37" s="704"/>
      <c r="BN37" s="704"/>
      <c r="BO37" s="704"/>
      <c r="BP37" s="704"/>
      <c r="BQ37" s="704"/>
      <c r="BR37" s="704"/>
      <c r="BS37" s="704"/>
      <c r="BT37" s="704"/>
      <c r="BU37" s="705"/>
      <c r="BV37" s="665">
        <v>-420357</v>
      </c>
      <c r="BW37" s="666"/>
      <c r="BX37" s="666"/>
      <c r="BY37" s="666"/>
      <c r="BZ37" s="666"/>
      <c r="CA37" s="666"/>
      <c r="CB37" s="706"/>
      <c r="CD37" s="707" t="s">
        <v>314</v>
      </c>
      <c r="CE37" s="704"/>
      <c r="CF37" s="704"/>
      <c r="CG37" s="704"/>
      <c r="CH37" s="704"/>
      <c r="CI37" s="704"/>
      <c r="CJ37" s="704"/>
      <c r="CK37" s="704"/>
      <c r="CL37" s="704"/>
      <c r="CM37" s="704"/>
      <c r="CN37" s="704"/>
      <c r="CO37" s="704"/>
      <c r="CP37" s="704"/>
      <c r="CQ37" s="705"/>
      <c r="CR37" s="665">
        <v>1415678</v>
      </c>
      <c r="CS37" s="676"/>
      <c r="CT37" s="676"/>
      <c r="CU37" s="676"/>
      <c r="CV37" s="676"/>
      <c r="CW37" s="676"/>
      <c r="CX37" s="676"/>
      <c r="CY37" s="677"/>
      <c r="CZ37" s="668">
        <v>5.2</v>
      </c>
      <c r="DA37" s="678"/>
      <c r="DB37" s="678"/>
      <c r="DC37" s="679"/>
      <c r="DD37" s="671">
        <v>1415678</v>
      </c>
      <c r="DE37" s="676"/>
      <c r="DF37" s="676"/>
      <c r="DG37" s="676"/>
      <c r="DH37" s="676"/>
      <c r="DI37" s="676"/>
      <c r="DJ37" s="676"/>
      <c r="DK37" s="677"/>
      <c r="DL37" s="671">
        <v>1152533</v>
      </c>
      <c r="DM37" s="676"/>
      <c r="DN37" s="676"/>
      <c r="DO37" s="676"/>
      <c r="DP37" s="676"/>
      <c r="DQ37" s="676"/>
      <c r="DR37" s="676"/>
      <c r="DS37" s="676"/>
      <c r="DT37" s="676"/>
      <c r="DU37" s="676"/>
      <c r="DV37" s="677"/>
      <c r="DW37" s="668">
        <v>8.6999999999999993</v>
      </c>
      <c r="DX37" s="678"/>
      <c r="DY37" s="678"/>
      <c r="DZ37" s="678"/>
      <c r="EA37" s="678"/>
      <c r="EB37" s="678"/>
      <c r="EC37" s="699"/>
    </row>
    <row r="38" spans="2:133" ht="11.25" customHeight="1">
      <c r="B38" s="662" t="s">
        <v>315</v>
      </c>
      <c r="C38" s="663"/>
      <c r="D38" s="663"/>
      <c r="E38" s="663"/>
      <c r="F38" s="663"/>
      <c r="G38" s="663"/>
      <c r="H38" s="663"/>
      <c r="I38" s="663"/>
      <c r="J38" s="663"/>
      <c r="K38" s="663"/>
      <c r="L38" s="663"/>
      <c r="M38" s="663"/>
      <c r="N38" s="663"/>
      <c r="O38" s="663"/>
      <c r="P38" s="663"/>
      <c r="Q38" s="664"/>
      <c r="R38" s="665">
        <v>846511</v>
      </c>
      <c r="S38" s="666"/>
      <c r="T38" s="666"/>
      <c r="U38" s="666"/>
      <c r="V38" s="666"/>
      <c r="W38" s="666"/>
      <c r="X38" s="666"/>
      <c r="Y38" s="667"/>
      <c r="Z38" s="692">
        <v>3</v>
      </c>
      <c r="AA38" s="692"/>
      <c r="AB38" s="692"/>
      <c r="AC38" s="692"/>
      <c r="AD38" s="693" t="s">
        <v>129</v>
      </c>
      <c r="AE38" s="693"/>
      <c r="AF38" s="693"/>
      <c r="AG38" s="693"/>
      <c r="AH38" s="693"/>
      <c r="AI38" s="693"/>
      <c r="AJ38" s="693"/>
      <c r="AK38" s="693"/>
      <c r="AL38" s="668" t="s">
        <v>129</v>
      </c>
      <c r="AM38" s="669"/>
      <c r="AN38" s="669"/>
      <c r="AO38" s="694"/>
      <c r="AQ38" s="700" t="s">
        <v>316</v>
      </c>
      <c r="AR38" s="701"/>
      <c r="AS38" s="701"/>
      <c r="AT38" s="701"/>
      <c r="AU38" s="701"/>
      <c r="AV38" s="701"/>
      <c r="AW38" s="701"/>
      <c r="AX38" s="701"/>
      <c r="AY38" s="702"/>
      <c r="AZ38" s="665" t="s">
        <v>129</v>
      </c>
      <c r="BA38" s="666"/>
      <c r="BB38" s="666"/>
      <c r="BC38" s="666"/>
      <c r="BD38" s="676"/>
      <c r="BE38" s="676"/>
      <c r="BF38" s="703"/>
      <c r="BG38" s="707" t="s">
        <v>317</v>
      </c>
      <c r="BH38" s="704"/>
      <c r="BI38" s="704"/>
      <c r="BJ38" s="704"/>
      <c r="BK38" s="704"/>
      <c r="BL38" s="704"/>
      <c r="BM38" s="704"/>
      <c r="BN38" s="704"/>
      <c r="BO38" s="704"/>
      <c r="BP38" s="704"/>
      <c r="BQ38" s="704"/>
      <c r="BR38" s="704"/>
      <c r="BS38" s="704"/>
      <c r="BT38" s="704"/>
      <c r="BU38" s="705"/>
      <c r="BV38" s="665">
        <v>5977</v>
      </c>
      <c r="BW38" s="666"/>
      <c r="BX38" s="666"/>
      <c r="BY38" s="666"/>
      <c r="BZ38" s="666"/>
      <c r="CA38" s="666"/>
      <c r="CB38" s="706"/>
      <c r="CD38" s="707" t="s">
        <v>318</v>
      </c>
      <c r="CE38" s="704"/>
      <c r="CF38" s="704"/>
      <c r="CG38" s="704"/>
      <c r="CH38" s="704"/>
      <c r="CI38" s="704"/>
      <c r="CJ38" s="704"/>
      <c r="CK38" s="704"/>
      <c r="CL38" s="704"/>
      <c r="CM38" s="704"/>
      <c r="CN38" s="704"/>
      <c r="CO38" s="704"/>
      <c r="CP38" s="704"/>
      <c r="CQ38" s="705"/>
      <c r="CR38" s="665">
        <v>2302074</v>
      </c>
      <c r="CS38" s="666"/>
      <c r="CT38" s="666"/>
      <c r="CU38" s="666"/>
      <c r="CV38" s="666"/>
      <c r="CW38" s="666"/>
      <c r="CX38" s="666"/>
      <c r="CY38" s="667"/>
      <c r="CZ38" s="668">
        <v>8.4</v>
      </c>
      <c r="DA38" s="678"/>
      <c r="DB38" s="678"/>
      <c r="DC38" s="679"/>
      <c r="DD38" s="671">
        <v>1801602</v>
      </c>
      <c r="DE38" s="666"/>
      <c r="DF38" s="666"/>
      <c r="DG38" s="666"/>
      <c r="DH38" s="666"/>
      <c r="DI38" s="666"/>
      <c r="DJ38" s="666"/>
      <c r="DK38" s="667"/>
      <c r="DL38" s="671">
        <v>1657707</v>
      </c>
      <c r="DM38" s="666"/>
      <c r="DN38" s="666"/>
      <c r="DO38" s="666"/>
      <c r="DP38" s="666"/>
      <c r="DQ38" s="666"/>
      <c r="DR38" s="666"/>
      <c r="DS38" s="666"/>
      <c r="DT38" s="666"/>
      <c r="DU38" s="666"/>
      <c r="DV38" s="667"/>
      <c r="DW38" s="668">
        <v>12.5</v>
      </c>
      <c r="DX38" s="678"/>
      <c r="DY38" s="678"/>
      <c r="DZ38" s="678"/>
      <c r="EA38" s="678"/>
      <c r="EB38" s="678"/>
      <c r="EC38" s="699"/>
    </row>
    <row r="39" spans="2:133" ht="11.25" customHeight="1">
      <c r="B39" s="662" t="s">
        <v>319</v>
      </c>
      <c r="C39" s="663"/>
      <c r="D39" s="663"/>
      <c r="E39" s="663"/>
      <c r="F39" s="663"/>
      <c r="G39" s="663"/>
      <c r="H39" s="663"/>
      <c r="I39" s="663"/>
      <c r="J39" s="663"/>
      <c r="K39" s="663"/>
      <c r="L39" s="663"/>
      <c r="M39" s="663"/>
      <c r="N39" s="663"/>
      <c r="O39" s="663"/>
      <c r="P39" s="663"/>
      <c r="Q39" s="664"/>
      <c r="R39" s="665">
        <v>423021</v>
      </c>
      <c r="S39" s="666"/>
      <c r="T39" s="666"/>
      <c r="U39" s="666"/>
      <c r="V39" s="666"/>
      <c r="W39" s="666"/>
      <c r="X39" s="666"/>
      <c r="Y39" s="667"/>
      <c r="Z39" s="692">
        <v>1.5</v>
      </c>
      <c r="AA39" s="692"/>
      <c r="AB39" s="692"/>
      <c r="AC39" s="692"/>
      <c r="AD39" s="693">
        <v>2131</v>
      </c>
      <c r="AE39" s="693"/>
      <c r="AF39" s="693"/>
      <c r="AG39" s="693"/>
      <c r="AH39" s="693"/>
      <c r="AI39" s="693"/>
      <c r="AJ39" s="693"/>
      <c r="AK39" s="693"/>
      <c r="AL39" s="668">
        <v>0</v>
      </c>
      <c r="AM39" s="669"/>
      <c r="AN39" s="669"/>
      <c r="AO39" s="694"/>
      <c r="AQ39" s="700" t="s">
        <v>320</v>
      </c>
      <c r="AR39" s="701"/>
      <c r="AS39" s="701"/>
      <c r="AT39" s="701"/>
      <c r="AU39" s="701"/>
      <c r="AV39" s="701"/>
      <c r="AW39" s="701"/>
      <c r="AX39" s="701"/>
      <c r="AY39" s="702"/>
      <c r="AZ39" s="665" t="s">
        <v>129</v>
      </c>
      <c r="BA39" s="666"/>
      <c r="BB39" s="666"/>
      <c r="BC39" s="666"/>
      <c r="BD39" s="676"/>
      <c r="BE39" s="676"/>
      <c r="BF39" s="703"/>
      <c r="BG39" s="707" t="s">
        <v>321</v>
      </c>
      <c r="BH39" s="704"/>
      <c r="BI39" s="704"/>
      <c r="BJ39" s="704"/>
      <c r="BK39" s="704"/>
      <c r="BL39" s="704"/>
      <c r="BM39" s="704"/>
      <c r="BN39" s="704"/>
      <c r="BO39" s="704"/>
      <c r="BP39" s="704"/>
      <c r="BQ39" s="704"/>
      <c r="BR39" s="704"/>
      <c r="BS39" s="704"/>
      <c r="BT39" s="704"/>
      <c r="BU39" s="705"/>
      <c r="BV39" s="665">
        <v>9087</v>
      </c>
      <c r="BW39" s="666"/>
      <c r="BX39" s="666"/>
      <c r="BY39" s="666"/>
      <c r="BZ39" s="666"/>
      <c r="CA39" s="666"/>
      <c r="CB39" s="706"/>
      <c r="CD39" s="707" t="s">
        <v>322</v>
      </c>
      <c r="CE39" s="704"/>
      <c r="CF39" s="704"/>
      <c r="CG39" s="704"/>
      <c r="CH39" s="704"/>
      <c r="CI39" s="704"/>
      <c r="CJ39" s="704"/>
      <c r="CK39" s="704"/>
      <c r="CL39" s="704"/>
      <c r="CM39" s="704"/>
      <c r="CN39" s="704"/>
      <c r="CO39" s="704"/>
      <c r="CP39" s="704"/>
      <c r="CQ39" s="705"/>
      <c r="CR39" s="665">
        <v>794945</v>
      </c>
      <c r="CS39" s="676"/>
      <c r="CT39" s="676"/>
      <c r="CU39" s="676"/>
      <c r="CV39" s="676"/>
      <c r="CW39" s="676"/>
      <c r="CX39" s="676"/>
      <c r="CY39" s="677"/>
      <c r="CZ39" s="668">
        <v>2.9</v>
      </c>
      <c r="DA39" s="678"/>
      <c r="DB39" s="678"/>
      <c r="DC39" s="679"/>
      <c r="DD39" s="671">
        <v>774791</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c r="B40" s="662" t="s">
        <v>323</v>
      </c>
      <c r="C40" s="663"/>
      <c r="D40" s="663"/>
      <c r="E40" s="663"/>
      <c r="F40" s="663"/>
      <c r="G40" s="663"/>
      <c r="H40" s="663"/>
      <c r="I40" s="663"/>
      <c r="J40" s="663"/>
      <c r="K40" s="663"/>
      <c r="L40" s="663"/>
      <c r="M40" s="663"/>
      <c r="N40" s="663"/>
      <c r="O40" s="663"/>
      <c r="P40" s="663"/>
      <c r="Q40" s="664"/>
      <c r="R40" s="665">
        <v>1633314</v>
      </c>
      <c r="S40" s="666"/>
      <c r="T40" s="666"/>
      <c r="U40" s="666"/>
      <c r="V40" s="666"/>
      <c r="W40" s="666"/>
      <c r="X40" s="666"/>
      <c r="Y40" s="667"/>
      <c r="Z40" s="692">
        <v>5.8</v>
      </c>
      <c r="AA40" s="692"/>
      <c r="AB40" s="692"/>
      <c r="AC40" s="692"/>
      <c r="AD40" s="693" t="s">
        <v>129</v>
      </c>
      <c r="AE40" s="693"/>
      <c r="AF40" s="693"/>
      <c r="AG40" s="693"/>
      <c r="AH40" s="693"/>
      <c r="AI40" s="693"/>
      <c r="AJ40" s="693"/>
      <c r="AK40" s="693"/>
      <c r="AL40" s="668" t="s">
        <v>129</v>
      </c>
      <c r="AM40" s="669"/>
      <c r="AN40" s="669"/>
      <c r="AO40" s="694"/>
      <c r="AQ40" s="700" t="s">
        <v>324</v>
      </c>
      <c r="AR40" s="701"/>
      <c r="AS40" s="701"/>
      <c r="AT40" s="701"/>
      <c r="AU40" s="701"/>
      <c r="AV40" s="701"/>
      <c r="AW40" s="701"/>
      <c r="AX40" s="701"/>
      <c r="AY40" s="702"/>
      <c r="AZ40" s="665" t="s">
        <v>579</v>
      </c>
      <c r="BA40" s="666"/>
      <c r="BB40" s="666"/>
      <c r="BC40" s="666"/>
      <c r="BD40" s="676"/>
      <c r="BE40" s="676"/>
      <c r="BF40" s="703"/>
      <c r="BG40" s="708" t="s">
        <v>325</v>
      </c>
      <c r="BH40" s="709"/>
      <c r="BI40" s="709"/>
      <c r="BJ40" s="709"/>
      <c r="BK40" s="709"/>
      <c r="BL40" s="365"/>
      <c r="BM40" s="704" t="s">
        <v>326</v>
      </c>
      <c r="BN40" s="704"/>
      <c r="BO40" s="704"/>
      <c r="BP40" s="704"/>
      <c r="BQ40" s="704"/>
      <c r="BR40" s="704"/>
      <c r="BS40" s="704"/>
      <c r="BT40" s="704"/>
      <c r="BU40" s="705"/>
      <c r="BV40" s="665">
        <v>78</v>
      </c>
      <c r="BW40" s="666"/>
      <c r="BX40" s="666"/>
      <c r="BY40" s="666"/>
      <c r="BZ40" s="666"/>
      <c r="CA40" s="666"/>
      <c r="CB40" s="706"/>
      <c r="CD40" s="707" t="s">
        <v>602</v>
      </c>
      <c r="CE40" s="704"/>
      <c r="CF40" s="704"/>
      <c r="CG40" s="704"/>
      <c r="CH40" s="704"/>
      <c r="CI40" s="704"/>
      <c r="CJ40" s="704"/>
      <c r="CK40" s="704"/>
      <c r="CL40" s="704"/>
      <c r="CM40" s="704"/>
      <c r="CN40" s="704"/>
      <c r="CO40" s="704"/>
      <c r="CP40" s="704"/>
      <c r="CQ40" s="705"/>
      <c r="CR40" s="665">
        <v>11130</v>
      </c>
      <c r="CS40" s="666"/>
      <c r="CT40" s="666"/>
      <c r="CU40" s="666"/>
      <c r="CV40" s="666"/>
      <c r="CW40" s="666"/>
      <c r="CX40" s="666"/>
      <c r="CY40" s="667"/>
      <c r="CZ40" s="668">
        <v>0</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c r="B41" s="662" t="s">
        <v>327</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603</v>
      </c>
      <c r="AR41" s="701"/>
      <c r="AS41" s="701"/>
      <c r="AT41" s="701"/>
      <c r="AU41" s="701"/>
      <c r="AV41" s="701"/>
      <c r="AW41" s="701"/>
      <c r="AX41" s="701"/>
      <c r="AY41" s="702"/>
      <c r="AZ41" s="665">
        <v>464636</v>
      </c>
      <c r="BA41" s="666"/>
      <c r="BB41" s="666"/>
      <c r="BC41" s="666"/>
      <c r="BD41" s="676"/>
      <c r="BE41" s="676"/>
      <c r="BF41" s="703"/>
      <c r="BG41" s="708"/>
      <c r="BH41" s="709"/>
      <c r="BI41" s="709"/>
      <c r="BJ41" s="709"/>
      <c r="BK41" s="709"/>
      <c r="BL41" s="365"/>
      <c r="BM41" s="704" t="s">
        <v>328</v>
      </c>
      <c r="BN41" s="704"/>
      <c r="BO41" s="704"/>
      <c r="BP41" s="704"/>
      <c r="BQ41" s="704"/>
      <c r="BR41" s="704"/>
      <c r="BS41" s="704"/>
      <c r="BT41" s="704"/>
      <c r="BU41" s="705"/>
      <c r="BV41" s="665" t="s">
        <v>129</v>
      </c>
      <c r="BW41" s="666"/>
      <c r="BX41" s="666"/>
      <c r="BY41" s="666"/>
      <c r="BZ41" s="666"/>
      <c r="CA41" s="666"/>
      <c r="CB41" s="706"/>
      <c r="CD41" s="707" t="s">
        <v>329</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579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330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331</v>
      </c>
      <c r="AR42" s="713"/>
      <c r="AS42" s="713"/>
      <c r="AT42" s="713"/>
      <c r="AU42" s="713"/>
      <c r="AV42" s="713"/>
      <c r="AW42" s="713"/>
      <c r="AX42" s="713"/>
      <c r="AY42" s="714"/>
      <c r="AZ42" s="645">
        <v>1837438</v>
      </c>
      <c r="BA42" s="680"/>
      <c r="BB42" s="680"/>
      <c r="BC42" s="680"/>
      <c r="BD42" s="646"/>
      <c r="BE42" s="646"/>
      <c r="BF42" s="695"/>
      <c r="BG42" s="710"/>
      <c r="BH42" s="711"/>
      <c r="BI42" s="711"/>
      <c r="BJ42" s="711"/>
      <c r="BK42" s="711"/>
      <c r="BL42" s="366"/>
      <c r="BM42" s="696" t="s">
        <v>332</v>
      </c>
      <c r="BN42" s="696"/>
      <c r="BO42" s="696"/>
      <c r="BP42" s="696"/>
      <c r="BQ42" s="696"/>
      <c r="BR42" s="696"/>
      <c r="BS42" s="696"/>
      <c r="BT42" s="696"/>
      <c r="BU42" s="697"/>
      <c r="BV42" s="645">
        <v>388</v>
      </c>
      <c r="BW42" s="680"/>
      <c r="BX42" s="680"/>
      <c r="BY42" s="680"/>
      <c r="BZ42" s="680"/>
      <c r="CA42" s="680"/>
      <c r="CB42" s="698"/>
      <c r="CD42" s="662" t="s">
        <v>333</v>
      </c>
      <c r="CE42" s="663"/>
      <c r="CF42" s="663"/>
      <c r="CG42" s="663"/>
      <c r="CH42" s="663"/>
      <c r="CI42" s="663"/>
      <c r="CJ42" s="663"/>
      <c r="CK42" s="663"/>
      <c r="CL42" s="663"/>
      <c r="CM42" s="663"/>
      <c r="CN42" s="663"/>
      <c r="CO42" s="663"/>
      <c r="CP42" s="663"/>
      <c r="CQ42" s="664"/>
      <c r="CR42" s="665">
        <v>2046419</v>
      </c>
      <c r="CS42" s="676"/>
      <c r="CT42" s="676"/>
      <c r="CU42" s="676"/>
      <c r="CV42" s="676"/>
      <c r="CW42" s="676"/>
      <c r="CX42" s="676"/>
      <c r="CY42" s="677"/>
      <c r="CZ42" s="668">
        <v>7.5</v>
      </c>
      <c r="DA42" s="678"/>
      <c r="DB42" s="678"/>
      <c r="DC42" s="679"/>
      <c r="DD42" s="671">
        <v>462762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334</v>
      </c>
      <c r="C43" s="663"/>
      <c r="D43" s="663"/>
      <c r="E43" s="663"/>
      <c r="F43" s="663"/>
      <c r="G43" s="663"/>
      <c r="H43" s="663"/>
      <c r="I43" s="663"/>
      <c r="J43" s="663"/>
      <c r="K43" s="663"/>
      <c r="L43" s="663"/>
      <c r="M43" s="663"/>
      <c r="N43" s="663"/>
      <c r="O43" s="663"/>
      <c r="P43" s="663"/>
      <c r="Q43" s="664"/>
      <c r="R43" s="665">
        <v>465414</v>
      </c>
      <c r="S43" s="666"/>
      <c r="T43" s="666"/>
      <c r="U43" s="666"/>
      <c r="V43" s="666"/>
      <c r="W43" s="666"/>
      <c r="X43" s="666"/>
      <c r="Y43" s="667"/>
      <c r="Z43" s="692">
        <v>1.6</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335</v>
      </c>
      <c r="CE43" s="663"/>
      <c r="CF43" s="663"/>
      <c r="CG43" s="663"/>
      <c r="CH43" s="663"/>
      <c r="CI43" s="663"/>
      <c r="CJ43" s="663"/>
      <c r="CK43" s="663"/>
      <c r="CL43" s="663"/>
      <c r="CM43" s="663"/>
      <c r="CN43" s="663"/>
      <c r="CO43" s="663"/>
      <c r="CP43" s="663"/>
      <c r="CQ43" s="664"/>
      <c r="CR43" s="665">
        <v>73478</v>
      </c>
      <c r="CS43" s="676"/>
      <c r="CT43" s="676"/>
      <c r="CU43" s="676"/>
      <c r="CV43" s="676"/>
      <c r="CW43" s="676"/>
      <c r="CX43" s="676"/>
      <c r="CY43" s="677"/>
      <c r="CZ43" s="668">
        <v>0.3</v>
      </c>
      <c r="DA43" s="678"/>
      <c r="DB43" s="678"/>
      <c r="DC43" s="679"/>
      <c r="DD43" s="671">
        <v>30378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604</v>
      </c>
      <c r="C44" s="643"/>
      <c r="D44" s="643"/>
      <c r="E44" s="643"/>
      <c r="F44" s="643"/>
      <c r="G44" s="643"/>
      <c r="H44" s="643"/>
      <c r="I44" s="643"/>
      <c r="J44" s="643"/>
      <c r="K44" s="643"/>
      <c r="L44" s="643"/>
      <c r="M44" s="643"/>
      <c r="N44" s="643"/>
      <c r="O44" s="643"/>
      <c r="P44" s="643"/>
      <c r="Q44" s="644"/>
      <c r="R44" s="645">
        <v>28328538</v>
      </c>
      <c r="S44" s="680"/>
      <c r="T44" s="680"/>
      <c r="U44" s="680"/>
      <c r="V44" s="680"/>
      <c r="W44" s="680"/>
      <c r="X44" s="680"/>
      <c r="Y44" s="681"/>
      <c r="Z44" s="682">
        <v>100</v>
      </c>
      <c r="AA44" s="682"/>
      <c r="AB44" s="682"/>
      <c r="AC44" s="682"/>
      <c r="AD44" s="683">
        <v>12818250</v>
      </c>
      <c r="AE44" s="683"/>
      <c r="AF44" s="683"/>
      <c r="AG44" s="683"/>
      <c r="AH44" s="683"/>
      <c r="AI44" s="683"/>
      <c r="AJ44" s="683"/>
      <c r="AK44" s="683"/>
      <c r="AL44" s="648">
        <v>100</v>
      </c>
      <c r="AM44" s="684"/>
      <c r="AN44" s="684"/>
      <c r="AO44" s="685"/>
      <c r="CD44" s="686" t="s">
        <v>288</v>
      </c>
      <c r="CE44" s="687"/>
      <c r="CF44" s="662" t="s">
        <v>336</v>
      </c>
      <c r="CG44" s="663"/>
      <c r="CH44" s="663"/>
      <c r="CI44" s="663"/>
      <c r="CJ44" s="663"/>
      <c r="CK44" s="663"/>
      <c r="CL44" s="663"/>
      <c r="CM44" s="663"/>
      <c r="CN44" s="663"/>
      <c r="CO44" s="663"/>
      <c r="CP44" s="663"/>
      <c r="CQ44" s="664"/>
      <c r="CR44" s="665">
        <v>1331184</v>
      </c>
      <c r="CS44" s="666"/>
      <c r="CT44" s="666"/>
      <c r="CU44" s="666"/>
      <c r="CV44" s="666"/>
      <c r="CW44" s="666"/>
      <c r="CX44" s="666"/>
      <c r="CY44" s="667"/>
      <c r="CZ44" s="668">
        <v>4.8</v>
      </c>
      <c r="DA44" s="669"/>
      <c r="DB44" s="669"/>
      <c r="DC44" s="670"/>
      <c r="DD44" s="671">
        <v>289481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337</v>
      </c>
      <c r="CG45" s="663"/>
      <c r="CH45" s="663"/>
      <c r="CI45" s="663"/>
      <c r="CJ45" s="663"/>
      <c r="CK45" s="663"/>
      <c r="CL45" s="663"/>
      <c r="CM45" s="663"/>
      <c r="CN45" s="663"/>
      <c r="CO45" s="663"/>
      <c r="CP45" s="663"/>
      <c r="CQ45" s="664"/>
      <c r="CR45" s="665">
        <v>395209</v>
      </c>
      <c r="CS45" s="676"/>
      <c r="CT45" s="676"/>
      <c r="CU45" s="676"/>
      <c r="CV45" s="676"/>
      <c r="CW45" s="676"/>
      <c r="CX45" s="676"/>
      <c r="CY45" s="677"/>
      <c r="CZ45" s="668">
        <v>1.4</v>
      </c>
      <c r="DA45" s="678"/>
      <c r="DB45" s="678"/>
      <c r="DC45" s="679"/>
      <c r="DD45" s="671">
        <v>30869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338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339</v>
      </c>
      <c r="CG46" s="663"/>
      <c r="CH46" s="663"/>
      <c r="CI46" s="663"/>
      <c r="CJ46" s="663"/>
      <c r="CK46" s="663"/>
      <c r="CL46" s="663"/>
      <c r="CM46" s="663"/>
      <c r="CN46" s="663"/>
      <c r="CO46" s="663"/>
      <c r="CP46" s="663"/>
      <c r="CQ46" s="664"/>
      <c r="CR46" s="665">
        <v>925975</v>
      </c>
      <c r="CS46" s="666"/>
      <c r="CT46" s="666"/>
      <c r="CU46" s="666"/>
      <c r="CV46" s="666"/>
      <c r="CW46" s="666"/>
      <c r="CX46" s="666"/>
      <c r="CY46" s="667"/>
      <c r="CZ46" s="668">
        <v>3.4</v>
      </c>
      <c r="DA46" s="669"/>
      <c r="DB46" s="669"/>
      <c r="DC46" s="670"/>
      <c r="DD46" s="671">
        <v>252612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340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341</v>
      </c>
      <c r="CG47" s="663"/>
      <c r="CH47" s="663"/>
      <c r="CI47" s="663"/>
      <c r="CJ47" s="663"/>
      <c r="CK47" s="663"/>
      <c r="CL47" s="663"/>
      <c r="CM47" s="663"/>
      <c r="CN47" s="663"/>
      <c r="CO47" s="663"/>
      <c r="CP47" s="663"/>
      <c r="CQ47" s="664"/>
      <c r="CR47" s="665">
        <v>715235</v>
      </c>
      <c r="CS47" s="676"/>
      <c r="CT47" s="676"/>
      <c r="CU47" s="676"/>
      <c r="CV47" s="676"/>
      <c r="CW47" s="676"/>
      <c r="CX47" s="676"/>
      <c r="CY47" s="677"/>
      <c r="CZ47" s="668">
        <v>2.6</v>
      </c>
      <c r="DA47" s="678"/>
      <c r="DB47" s="678"/>
      <c r="DC47" s="679"/>
      <c r="DD47" s="671">
        <v>173281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342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343</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344</v>
      </c>
      <c r="CE49" s="643"/>
      <c r="CF49" s="643"/>
      <c r="CG49" s="643"/>
      <c r="CH49" s="643"/>
      <c r="CI49" s="643"/>
      <c r="CJ49" s="643"/>
      <c r="CK49" s="643"/>
      <c r="CL49" s="643"/>
      <c r="CM49" s="643"/>
      <c r="CN49" s="643"/>
      <c r="CO49" s="643"/>
      <c r="CP49" s="643"/>
      <c r="CQ49" s="644"/>
      <c r="CR49" s="645">
        <v>27463754</v>
      </c>
      <c r="CS49" s="646"/>
      <c r="CT49" s="646"/>
      <c r="CU49" s="646"/>
      <c r="CV49" s="646"/>
      <c r="CW49" s="646"/>
      <c r="CX49" s="646"/>
      <c r="CY49" s="647"/>
      <c r="CZ49" s="648">
        <v>100</v>
      </c>
      <c r="DA49" s="649"/>
      <c r="DB49" s="649"/>
      <c r="DC49" s="650"/>
      <c r="DD49" s="651">
        <v>16291269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eDnARg6BPCADWJbhMSdqmXeIIE/UIlzWTEv6f9TQ51ZP2L3GsMnN6mAL+5WntKNYB5ccnYLz+N4ZfDWF7XSpA==" saltValue="QTA0VPxgNbx+2PYcBzG9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345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346</v>
      </c>
      <c r="DK2" s="1157"/>
      <c r="DL2" s="1157"/>
      <c r="DM2" s="1157"/>
      <c r="DN2" s="1157"/>
      <c r="DO2" s="1158"/>
      <c r="DP2" s="224"/>
      <c r="DQ2" s="1156" t="s">
        <v>347</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348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349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350</v>
      </c>
      <c r="B5" s="1061"/>
      <c r="C5" s="1061"/>
      <c r="D5" s="1061"/>
      <c r="E5" s="1061"/>
      <c r="F5" s="1061"/>
      <c r="G5" s="1061"/>
      <c r="H5" s="1061"/>
      <c r="I5" s="1061"/>
      <c r="J5" s="1061"/>
      <c r="K5" s="1061"/>
      <c r="L5" s="1061"/>
      <c r="M5" s="1061"/>
      <c r="N5" s="1061"/>
      <c r="O5" s="1061"/>
      <c r="P5" s="1062"/>
      <c r="Q5" s="1066" t="s">
        <v>351</v>
      </c>
      <c r="R5" s="1067"/>
      <c r="S5" s="1067"/>
      <c r="T5" s="1067"/>
      <c r="U5" s="1068"/>
      <c r="V5" s="1066" t="s">
        <v>352</v>
      </c>
      <c r="W5" s="1067"/>
      <c r="X5" s="1067"/>
      <c r="Y5" s="1067"/>
      <c r="Z5" s="1068"/>
      <c r="AA5" s="1066" t="s">
        <v>353</v>
      </c>
      <c r="AB5" s="1067"/>
      <c r="AC5" s="1067"/>
      <c r="AD5" s="1067"/>
      <c r="AE5" s="1067"/>
      <c r="AF5" s="1159" t="s">
        <v>354</v>
      </c>
      <c r="AG5" s="1067"/>
      <c r="AH5" s="1067"/>
      <c r="AI5" s="1067"/>
      <c r="AJ5" s="1080"/>
      <c r="AK5" s="1067" t="s">
        <v>355</v>
      </c>
      <c r="AL5" s="1067"/>
      <c r="AM5" s="1067"/>
      <c r="AN5" s="1067"/>
      <c r="AO5" s="1068"/>
      <c r="AP5" s="1066" t="s">
        <v>356</v>
      </c>
      <c r="AQ5" s="1067"/>
      <c r="AR5" s="1067"/>
      <c r="AS5" s="1067"/>
      <c r="AT5" s="1068"/>
      <c r="AU5" s="1066" t="s">
        <v>357</v>
      </c>
      <c r="AV5" s="1067"/>
      <c r="AW5" s="1067"/>
      <c r="AX5" s="1067"/>
      <c r="AY5" s="1080"/>
      <c r="AZ5" s="228"/>
      <c r="BA5" s="228"/>
      <c r="BB5" s="228"/>
      <c r="BC5" s="228"/>
      <c r="BD5" s="228"/>
      <c r="BE5" s="229"/>
      <c r="BF5" s="229"/>
      <c r="BG5" s="229"/>
      <c r="BH5" s="229"/>
      <c r="BI5" s="229"/>
      <c r="BJ5" s="229"/>
      <c r="BK5" s="229"/>
      <c r="BL5" s="229"/>
      <c r="BM5" s="229"/>
      <c r="BN5" s="229"/>
      <c r="BO5" s="229"/>
      <c r="BP5" s="229"/>
      <c r="BQ5" s="1060" t="s">
        <v>358</v>
      </c>
      <c r="BR5" s="1061"/>
      <c r="BS5" s="1061"/>
      <c r="BT5" s="1061"/>
      <c r="BU5" s="1061"/>
      <c r="BV5" s="1061"/>
      <c r="BW5" s="1061"/>
      <c r="BX5" s="1061"/>
      <c r="BY5" s="1061"/>
      <c r="BZ5" s="1061"/>
      <c r="CA5" s="1061"/>
      <c r="CB5" s="1061"/>
      <c r="CC5" s="1061"/>
      <c r="CD5" s="1061"/>
      <c r="CE5" s="1061"/>
      <c r="CF5" s="1061"/>
      <c r="CG5" s="1062"/>
      <c r="CH5" s="1066" t="s">
        <v>359</v>
      </c>
      <c r="CI5" s="1067"/>
      <c r="CJ5" s="1067"/>
      <c r="CK5" s="1067"/>
      <c r="CL5" s="1068"/>
      <c r="CM5" s="1066" t="s">
        <v>360</v>
      </c>
      <c r="CN5" s="1067"/>
      <c r="CO5" s="1067"/>
      <c r="CP5" s="1067"/>
      <c r="CQ5" s="1068"/>
      <c r="CR5" s="1066" t="s">
        <v>361</v>
      </c>
      <c r="CS5" s="1067"/>
      <c r="CT5" s="1067"/>
      <c r="CU5" s="1067"/>
      <c r="CV5" s="1068"/>
      <c r="CW5" s="1066" t="s">
        <v>362</v>
      </c>
      <c r="CX5" s="1067"/>
      <c r="CY5" s="1067"/>
      <c r="CZ5" s="1067"/>
      <c r="DA5" s="1068"/>
      <c r="DB5" s="1066" t="s">
        <v>363</v>
      </c>
      <c r="DC5" s="1067"/>
      <c r="DD5" s="1067"/>
      <c r="DE5" s="1067"/>
      <c r="DF5" s="1068"/>
      <c r="DG5" s="1149" t="s">
        <v>364</v>
      </c>
      <c r="DH5" s="1150"/>
      <c r="DI5" s="1150"/>
      <c r="DJ5" s="1150"/>
      <c r="DK5" s="1151"/>
      <c r="DL5" s="1149" t="s">
        <v>365</v>
      </c>
      <c r="DM5" s="1150"/>
      <c r="DN5" s="1150"/>
      <c r="DO5" s="1150"/>
      <c r="DP5" s="1151"/>
      <c r="DQ5" s="1066" t="s">
        <v>366</v>
      </c>
      <c r="DR5" s="1067"/>
      <c r="DS5" s="1067"/>
      <c r="DT5" s="1067"/>
      <c r="DU5" s="1068"/>
      <c r="DV5" s="1066" t="s">
        <v>357</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367</v>
      </c>
      <c r="C7" s="1113"/>
      <c r="D7" s="1113"/>
      <c r="E7" s="1113"/>
      <c r="F7" s="1113"/>
      <c r="G7" s="1113"/>
      <c r="H7" s="1113"/>
      <c r="I7" s="1113"/>
      <c r="J7" s="1113"/>
      <c r="K7" s="1113"/>
      <c r="L7" s="1113"/>
      <c r="M7" s="1113"/>
      <c r="N7" s="1113"/>
      <c r="O7" s="1113"/>
      <c r="P7" s="1114"/>
      <c r="Q7" s="1167">
        <v>28288</v>
      </c>
      <c r="R7" s="1168"/>
      <c r="S7" s="1168"/>
      <c r="T7" s="1168"/>
      <c r="U7" s="1168"/>
      <c r="V7" s="1168">
        <v>27428</v>
      </c>
      <c r="W7" s="1168"/>
      <c r="X7" s="1168"/>
      <c r="Y7" s="1168"/>
      <c r="Z7" s="1168"/>
      <c r="AA7" s="1168">
        <v>860</v>
      </c>
      <c r="AB7" s="1168"/>
      <c r="AC7" s="1168"/>
      <c r="AD7" s="1168"/>
      <c r="AE7" s="1169"/>
      <c r="AF7" s="1170">
        <v>590</v>
      </c>
      <c r="AG7" s="1171"/>
      <c r="AH7" s="1171"/>
      <c r="AI7" s="1171"/>
      <c r="AJ7" s="1172"/>
      <c r="AK7" s="1173">
        <v>688</v>
      </c>
      <c r="AL7" s="1174"/>
      <c r="AM7" s="1174"/>
      <c r="AN7" s="1174"/>
      <c r="AO7" s="1174"/>
      <c r="AP7" s="1174">
        <v>24220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560</v>
      </c>
      <c r="BT7" s="1165"/>
      <c r="BU7" s="1165"/>
      <c r="BV7" s="1165"/>
      <c r="BW7" s="1165"/>
      <c r="BX7" s="1165"/>
      <c r="BY7" s="1165"/>
      <c r="BZ7" s="1165"/>
      <c r="CA7" s="1165"/>
      <c r="CB7" s="1165"/>
      <c r="CC7" s="1165"/>
      <c r="CD7" s="1165"/>
      <c r="CE7" s="1165"/>
      <c r="CF7" s="1165"/>
      <c r="CG7" s="1177"/>
      <c r="CH7" s="1161">
        <v>25</v>
      </c>
      <c r="CI7" s="1162"/>
      <c r="CJ7" s="1162"/>
      <c r="CK7" s="1162"/>
      <c r="CL7" s="1163"/>
      <c r="CM7" s="1161">
        <v>42</v>
      </c>
      <c r="CN7" s="1162"/>
      <c r="CO7" s="1162"/>
      <c r="CP7" s="1162"/>
      <c r="CQ7" s="1163"/>
      <c r="CR7" s="1161">
        <v>20</v>
      </c>
      <c r="CS7" s="1162"/>
      <c r="CT7" s="1162"/>
      <c r="CU7" s="1162"/>
      <c r="CV7" s="1163"/>
      <c r="CW7" s="1161" t="s">
        <v>482</v>
      </c>
      <c r="CX7" s="1162"/>
      <c r="CY7" s="1162"/>
      <c r="CZ7" s="1162"/>
      <c r="DA7" s="1163"/>
      <c r="DB7" s="1161" t="s">
        <v>482</v>
      </c>
      <c r="DC7" s="1162"/>
      <c r="DD7" s="1162"/>
      <c r="DE7" s="1162"/>
      <c r="DF7" s="1163"/>
      <c r="DG7" s="1161" t="s">
        <v>482</v>
      </c>
      <c r="DH7" s="1162"/>
      <c r="DI7" s="1162"/>
      <c r="DJ7" s="1162"/>
      <c r="DK7" s="1163"/>
      <c r="DL7" s="1161" t="s">
        <v>482</v>
      </c>
      <c r="DM7" s="1162"/>
      <c r="DN7" s="1162"/>
      <c r="DO7" s="1162"/>
      <c r="DP7" s="1163"/>
      <c r="DQ7" s="1161" t="s">
        <v>482</v>
      </c>
      <c r="DR7" s="1162"/>
      <c r="DS7" s="1162"/>
      <c r="DT7" s="1162"/>
      <c r="DU7" s="1163"/>
      <c r="DV7" s="1164"/>
      <c r="DW7" s="1165"/>
      <c r="DX7" s="1165"/>
      <c r="DY7" s="1165"/>
      <c r="DZ7" s="1166"/>
      <c r="EA7" s="230"/>
    </row>
    <row r="8" spans="1:131" s="231" customFormat="1" ht="26.25" customHeight="1">
      <c r="A8" s="234">
        <v>2</v>
      </c>
      <c r="B8" s="1095" t="s">
        <v>368</v>
      </c>
      <c r="C8" s="1096"/>
      <c r="D8" s="1096"/>
      <c r="E8" s="1096"/>
      <c r="F8" s="1096"/>
      <c r="G8" s="1096"/>
      <c r="H8" s="1096"/>
      <c r="I8" s="1096"/>
      <c r="J8" s="1096"/>
      <c r="K8" s="1096"/>
      <c r="L8" s="1096"/>
      <c r="M8" s="1096"/>
      <c r="N8" s="1096"/>
      <c r="O8" s="1096"/>
      <c r="P8" s="1097"/>
      <c r="Q8" s="1103">
        <v>40</v>
      </c>
      <c r="R8" s="1104"/>
      <c r="S8" s="1104"/>
      <c r="T8" s="1104"/>
      <c r="U8" s="1104"/>
      <c r="V8" s="1104">
        <v>36</v>
      </c>
      <c r="W8" s="1104"/>
      <c r="X8" s="1104"/>
      <c r="Y8" s="1104"/>
      <c r="Z8" s="1104"/>
      <c r="AA8" s="1104">
        <v>5</v>
      </c>
      <c r="AB8" s="1104"/>
      <c r="AC8" s="1104"/>
      <c r="AD8" s="1104"/>
      <c r="AE8" s="1105"/>
      <c r="AF8" s="1100">
        <v>5</v>
      </c>
      <c r="AG8" s="1101"/>
      <c r="AH8" s="1101"/>
      <c r="AI8" s="1101"/>
      <c r="AJ8" s="1102"/>
      <c r="AK8" s="1145" t="s">
        <v>482</v>
      </c>
      <c r="AL8" s="1146"/>
      <c r="AM8" s="1146"/>
      <c r="AN8" s="1146"/>
      <c r="AO8" s="1146"/>
      <c r="AP8" s="1146" t="s">
        <v>482</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561</v>
      </c>
      <c r="BT8" s="1058"/>
      <c r="BU8" s="1058"/>
      <c r="BV8" s="1058"/>
      <c r="BW8" s="1058"/>
      <c r="BX8" s="1058"/>
      <c r="BY8" s="1058"/>
      <c r="BZ8" s="1058"/>
      <c r="CA8" s="1058"/>
      <c r="CB8" s="1058"/>
      <c r="CC8" s="1058"/>
      <c r="CD8" s="1058"/>
      <c r="CE8" s="1058"/>
      <c r="CF8" s="1058"/>
      <c r="CG8" s="1079"/>
      <c r="CH8" s="1054">
        <v>0</v>
      </c>
      <c r="CI8" s="1055"/>
      <c r="CJ8" s="1055"/>
      <c r="CK8" s="1055"/>
      <c r="CL8" s="1056"/>
      <c r="CM8" s="1054">
        <v>104</v>
      </c>
      <c r="CN8" s="1055"/>
      <c r="CO8" s="1055"/>
      <c r="CP8" s="1055"/>
      <c r="CQ8" s="1056"/>
      <c r="CR8" s="1054">
        <v>100</v>
      </c>
      <c r="CS8" s="1055"/>
      <c r="CT8" s="1055"/>
      <c r="CU8" s="1055"/>
      <c r="CV8" s="1056"/>
      <c r="CW8" s="1054" t="s">
        <v>482</v>
      </c>
      <c r="CX8" s="1055"/>
      <c r="CY8" s="1055"/>
      <c r="CZ8" s="1055"/>
      <c r="DA8" s="1056"/>
      <c r="DB8" s="1054" t="s">
        <v>482</v>
      </c>
      <c r="DC8" s="1055"/>
      <c r="DD8" s="1055"/>
      <c r="DE8" s="1055"/>
      <c r="DF8" s="1056"/>
      <c r="DG8" s="1054" t="s">
        <v>482</v>
      </c>
      <c r="DH8" s="1055"/>
      <c r="DI8" s="1055"/>
      <c r="DJ8" s="1055"/>
      <c r="DK8" s="1056"/>
      <c r="DL8" s="1054" t="s">
        <v>482</v>
      </c>
      <c r="DM8" s="1055"/>
      <c r="DN8" s="1055"/>
      <c r="DO8" s="1055"/>
      <c r="DP8" s="1056"/>
      <c r="DQ8" s="1054" t="s">
        <v>482</v>
      </c>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562</v>
      </c>
      <c r="BT9" s="1058"/>
      <c r="BU9" s="1058"/>
      <c r="BV9" s="1058"/>
      <c r="BW9" s="1058"/>
      <c r="BX9" s="1058"/>
      <c r="BY9" s="1058"/>
      <c r="BZ9" s="1058"/>
      <c r="CA9" s="1058"/>
      <c r="CB9" s="1058"/>
      <c r="CC9" s="1058"/>
      <c r="CD9" s="1058"/>
      <c r="CE9" s="1058"/>
      <c r="CF9" s="1058"/>
      <c r="CG9" s="1079"/>
      <c r="CH9" s="1054">
        <v>13</v>
      </c>
      <c r="CI9" s="1055"/>
      <c r="CJ9" s="1055"/>
      <c r="CK9" s="1055"/>
      <c r="CL9" s="1056"/>
      <c r="CM9" s="1054">
        <v>54</v>
      </c>
      <c r="CN9" s="1055"/>
      <c r="CO9" s="1055"/>
      <c r="CP9" s="1055"/>
      <c r="CQ9" s="1056"/>
      <c r="CR9" s="1054">
        <v>30</v>
      </c>
      <c r="CS9" s="1055"/>
      <c r="CT9" s="1055"/>
      <c r="CU9" s="1055"/>
      <c r="CV9" s="1056"/>
      <c r="CW9" s="1054" t="s">
        <v>482</v>
      </c>
      <c r="CX9" s="1055"/>
      <c r="CY9" s="1055"/>
      <c r="CZ9" s="1055"/>
      <c r="DA9" s="1056"/>
      <c r="DB9" s="1054" t="s">
        <v>482</v>
      </c>
      <c r="DC9" s="1055"/>
      <c r="DD9" s="1055"/>
      <c r="DE9" s="1055"/>
      <c r="DF9" s="1056"/>
      <c r="DG9" s="1054" t="s">
        <v>482</v>
      </c>
      <c r="DH9" s="1055"/>
      <c r="DI9" s="1055"/>
      <c r="DJ9" s="1055"/>
      <c r="DK9" s="1056"/>
      <c r="DL9" s="1054" t="s">
        <v>482</v>
      </c>
      <c r="DM9" s="1055"/>
      <c r="DN9" s="1055"/>
      <c r="DO9" s="1055"/>
      <c r="DP9" s="1056"/>
      <c r="DQ9" s="1054" t="s">
        <v>482</v>
      </c>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369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370</v>
      </c>
      <c r="B23" s="1002" t="s">
        <v>371</v>
      </c>
      <c r="C23" s="1003"/>
      <c r="D23" s="1003"/>
      <c r="E23" s="1003"/>
      <c r="F23" s="1003"/>
      <c r="G23" s="1003"/>
      <c r="H23" s="1003"/>
      <c r="I23" s="1003"/>
      <c r="J23" s="1003"/>
      <c r="K23" s="1003"/>
      <c r="L23" s="1003"/>
      <c r="M23" s="1003"/>
      <c r="N23" s="1003"/>
      <c r="O23" s="1003"/>
      <c r="P23" s="1013"/>
      <c r="Q23" s="1132">
        <v>28329</v>
      </c>
      <c r="R23" s="1126"/>
      <c r="S23" s="1126"/>
      <c r="T23" s="1126"/>
      <c r="U23" s="1126"/>
      <c r="V23" s="1126">
        <v>27464</v>
      </c>
      <c r="W23" s="1126"/>
      <c r="X23" s="1126"/>
      <c r="Y23" s="1126"/>
      <c r="Z23" s="1126"/>
      <c r="AA23" s="1126">
        <v>865</v>
      </c>
      <c r="AB23" s="1126"/>
      <c r="AC23" s="1126"/>
      <c r="AD23" s="1126"/>
      <c r="AE23" s="1133"/>
      <c r="AF23" s="1134">
        <v>594</v>
      </c>
      <c r="AG23" s="1126"/>
      <c r="AH23" s="1126"/>
      <c r="AI23" s="1126"/>
      <c r="AJ23" s="1135"/>
      <c r="AK23" s="1136"/>
      <c r="AL23" s="1137"/>
      <c r="AM23" s="1137"/>
      <c r="AN23" s="1137"/>
      <c r="AO23" s="1137"/>
      <c r="AP23" s="1126">
        <v>24220</v>
      </c>
      <c r="AQ23" s="1126"/>
      <c r="AR23" s="1126"/>
      <c r="AS23" s="1126"/>
      <c r="AT23" s="1126"/>
      <c r="AU23" s="1127"/>
      <c r="AV23" s="1127"/>
      <c r="AW23" s="1127"/>
      <c r="AX23" s="1127"/>
      <c r="AY23" s="1128"/>
      <c r="AZ23" s="1129" t="s">
        <v>372</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373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374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350</v>
      </c>
      <c r="B26" s="1061"/>
      <c r="C26" s="1061"/>
      <c r="D26" s="1061"/>
      <c r="E26" s="1061"/>
      <c r="F26" s="1061"/>
      <c r="G26" s="1061"/>
      <c r="H26" s="1061"/>
      <c r="I26" s="1061"/>
      <c r="J26" s="1061"/>
      <c r="K26" s="1061"/>
      <c r="L26" s="1061"/>
      <c r="M26" s="1061"/>
      <c r="N26" s="1061"/>
      <c r="O26" s="1061"/>
      <c r="P26" s="1062"/>
      <c r="Q26" s="1066" t="s">
        <v>375</v>
      </c>
      <c r="R26" s="1067"/>
      <c r="S26" s="1067"/>
      <c r="T26" s="1067"/>
      <c r="U26" s="1068"/>
      <c r="V26" s="1066" t="s">
        <v>376</v>
      </c>
      <c r="W26" s="1067"/>
      <c r="X26" s="1067"/>
      <c r="Y26" s="1067"/>
      <c r="Z26" s="1068"/>
      <c r="AA26" s="1066" t="s">
        <v>377</v>
      </c>
      <c r="AB26" s="1067"/>
      <c r="AC26" s="1067"/>
      <c r="AD26" s="1067"/>
      <c r="AE26" s="1067"/>
      <c r="AF26" s="1120" t="s">
        <v>378</v>
      </c>
      <c r="AG26" s="1073"/>
      <c r="AH26" s="1073"/>
      <c r="AI26" s="1073"/>
      <c r="AJ26" s="1121"/>
      <c r="AK26" s="1067" t="s">
        <v>379</v>
      </c>
      <c r="AL26" s="1067"/>
      <c r="AM26" s="1067"/>
      <c r="AN26" s="1067"/>
      <c r="AO26" s="1068"/>
      <c r="AP26" s="1066" t="s">
        <v>380</v>
      </c>
      <c r="AQ26" s="1067"/>
      <c r="AR26" s="1067"/>
      <c r="AS26" s="1067"/>
      <c r="AT26" s="1068"/>
      <c r="AU26" s="1066" t="s">
        <v>381</v>
      </c>
      <c r="AV26" s="1067"/>
      <c r="AW26" s="1067"/>
      <c r="AX26" s="1067"/>
      <c r="AY26" s="1068"/>
      <c r="AZ26" s="1066" t="s">
        <v>382</v>
      </c>
      <c r="BA26" s="1067"/>
      <c r="BB26" s="1067"/>
      <c r="BC26" s="1067"/>
      <c r="BD26" s="1068"/>
      <c r="BE26" s="1066" t="s">
        <v>357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383</v>
      </c>
      <c r="C28" s="1113"/>
      <c r="D28" s="1113"/>
      <c r="E28" s="1113"/>
      <c r="F28" s="1113"/>
      <c r="G28" s="1113"/>
      <c r="H28" s="1113"/>
      <c r="I28" s="1113"/>
      <c r="J28" s="1113"/>
      <c r="K28" s="1113"/>
      <c r="L28" s="1113"/>
      <c r="M28" s="1113"/>
      <c r="N28" s="1113"/>
      <c r="O28" s="1113"/>
      <c r="P28" s="1114"/>
      <c r="Q28" s="1115">
        <v>4852</v>
      </c>
      <c r="R28" s="1116"/>
      <c r="S28" s="1116"/>
      <c r="T28" s="1116"/>
      <c r="U28" s="1116"/>
      <c r="V28" s="1116">
        <v>5159</v>
      </c>
      <c r="W28" s="1116"/>
      <c r="X28" s="1116"/>
      <c r="Y28" s="1116"/>
      <c r="Z28" s="1116"/>
      <c r="AA28" s="1116">
        <v>-307</v>
      </c>
      <c r="AB28" s="1116"/>
      <c r="AC28" s="1116"/>
      <c r="AD28" s="1116"/>
      <c r="AE28" s="1117"/>
      <c r="AF28" s="1118">
        <v>-307</v>
      </c>
      <c r="AG28" s="1116"/>
      <c r="AH28" s="1116"/>
      <c r="AI28" s="1116"/>
      <c r="AJ28" s="1119"/>
      <c r="AK28" s="1107">
        <v>465</v>
      </c>
      <c r="AL28" s="1108"/>
      <c r="AM28" s="1108"/>
      <c r="AN28" s="1108"/>
      <c r="AO28" s="1108"/>
      <c r="AP28" s="1108" t="s">
        <v>482</v>
      </c>
      <c r="AQ28" s="1108"/>
      <c r="AR28" s="1108"/>
      <c r="AS28" s="1108"/>
      <c r="AT28" s="1108"/>
      <c r="AU28" s="1108" t="s">
        <v>482</v>
      </c>
      <c r="AV28" s="1108"/>
      <c r="AW28" s="1108"/>
      <c r="AX28" s="1108"/>
      <c r="AY28" s="1108"/>
      <c r="AZ28" s="1109" t="s">
        <v>482</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384</v>
      </c>
      <c r="C29" s="1096"/>
      <c r="D29" s="1096"/>
      <c r="E29" s="1096"/>
      <c r="F29" s="1096"/>
      <c r="G29" s="1096"/>
      <c r="H29" s="1096"/>
      <c r="I29" s="1096"/>
      <c r="J29" s="1096"/>
      <c r="K29" s="1096"/>
      <c r="L29" s="1096"/>
      <c r="M29" s="1096"/>
      <c r="N29" s="1096"/>
      <c r="O29" s="1096"/>
      <c r="P29" s="1097"/>
      <c r="Q29" s="1103">
        <v>627</v>
      </c>
      <c r="R29" s="1104"/>
      <c r="S29" s="1104"/>
      <c r="T29" s="1104"/>
      <c r="U29" s="1104"/>
      <c r="V29" s="1104">
        <v>617</v>
      </c>
      <c r="W29" s="1104"/>
      <c r="X29" s="1104"/>
      <c r="Y29" s="1104"/>
      <c r="Z29" s="1104"/>
      <c r="AA29" s="1104">
        <v>9</v>
      </c>
      <c r="AB29" s="1104"/>
      <c r="AC29" s="1104"/>
      <c r="AD29" s="1104"/>
      <c r="AE29" s="1105"/>
      <c r="AF29" s="1100">
        <v>9</v>
      </c>
      <c r="AG29" s="1101"/>
      <c r="AH29" s="1101"/>
      <c r="AI29" s="1101"/>
      <c r="AJ29" s="1102"/>
      <c r="AK29" s="1045">
        <v>218</v>
      </c>
      <c r="AL29" s="1036"/>
      <c r="AM29" s="1036"/>
      <c r="AN29" s="1036"/>
      <c r="AO29" s="1036"/>
      <c r="AP29" s="1036" t="s">
        <v>482</v>
      </c>
      <c r="AQ29" s="1036"/>
      <c r="AR29" s="1036"/>
      <c r="AS29" s="1036"/>
      <c r="AT29" s="1036"/>
      <c r="AU29" s="1036" t="s">
        <v>482</v>
      </c>
      <c r="AV29" s="1036"/>
      <c r="AW29" s="1036"/>
      <c r="AX29" s="1036"/>
      <c r="AY29" s="1036"/>
      <c r="AZ29" s="1106" t="s">
        <v>482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385</v>
      </c>
      <c r="C30" s="1096"/>
      <c r="D30" s="1096"/>
      <c r="E30" s="1096"/>
      <c r="F30" s="1096"/>
      <c r="G30" s="1096"/>
      <c r="H30" s="1096"/>
      <c r="I30" s="1096"/>
      <c r="J30" s="1096"/>
      <c r="K30" s="1096"/>
      <c r="L30" s="1096"/>
      <c r="M30" s="1096"/>
      <c r="N30" s="1096"/>
      <c r="O30" s="1096"/>
      <c r="P30" s="1097"/>
      <c r="Q30" s="1103">
        <v>5362</v>
      </c>
      <c r="R30" s="1104"/>
      <c r="S30" s="1104"/>
      <c r="T30" s="1104"/>
      <c r="U30" s="1104"/>
      <c r="V30" s="1104">
        <v>5198</v>
      </c>
      <c r="W30" s="1104"/>
      <c r="X30" s="1104"/>
      <c r="Y30" s="1104"/>
      <c r="Z30" s="1104"/>
      <c r="AA30" s="1104">
        <v>164</v>
      </c>
      <c r="AB30" s="1104"/>
      <c r="AC30" s="1104"/>
      <c r="AD30" s="1104"/>
      <c r="AE30" s="1105"/>
      <c r="AF30" s="1100">
        <v>164</v>
      </c>
      <c r="AG30" s="1101"/>
      <c r="AH30" s="1101"/>
      <c r="AI30" s="1101"/>
      <c r="AJ30" s="1102"/>
      <c r="AK30" s="1045">
        <v>889</v>
      </c>
      <c r="AL30" s="1036"/>
      <c r="AM30" s="1036"/>
      <c r="AN30" s="1036"/>
      <c r="AO30" s="1036"/>
      <c r="AP30" s="1036" t="s">
        <v>482</v>
      </c>
      <c r="AQ30" s="1036"/>
      <c r="AR30" s="1036"/>
      <c r="AS30" s="1036"/>
      <c r="AT30" s="1036"/>
      <c r="AU30" s="1036" t="s">
        <v>482</v>
      </c>
      <c r="AV30" s="1036"/>
      <c r="AW30" s="1036"/>
      <c r="AX30" s="1036"/>
      <c r="AY30" s="1036"/>
      <c r="AZ30" s="1106" t="s">
        <v>482</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386</v>
      </c>
      <c r="C31" s="1096"/>
      <c r="D31" s="1096"/>
      <c r="E31" s="1096"/>
      <c r="F31" s="1096"/>
      <c r="G31" s="1096"/>
      <c r="H31" s="1096"/>
      <c r="I31" s="1096"/>
      <c r="J31" s="1096"/>
      <c r="K31" s="1096"/>
      <c r="L31" s="1096"/>
      <c r="M31" s="1096"/>
      <c r="N31" s="1096"/>
      <c r="O31" s="1096"/>
      <c r="P31" s="1097"/>
      <c r="Q31" s="1103">
        <v>61</v>
      </c>
      <c r="R31" s="1104"/>
      <c r="S31" s="1104"/>
      <c r="T31" s="1104"/>
      <c r="U31" s="1104"/>
      <c r="V31" s="1104">
        <v>61</v>
      </c>
      <c r="W31" s="1104"/>
      <c r="X31" s="1104"/>
      <c r="Y31" s="1104"/>
      <c r="Z31" s="1104"/>
      <c r="AA31" s="1104" t="s">
        <v>482</v>
      </c>
      <c r="AB31" s="1104"/>
      <c r="AC31" s="1104"/>
      <c r="AD31" s="1104"/>
      <c r="AE31" s="1105"/>
      <c r="AF31" s="1100" t="s">
        <v>234</v>
      </c>
      <c r="AG31" s="1101"/>
      <c r="AH31" s="1101"/>
      <c r="AI31" s="1101"/>
      <c r="AJ31" s="1102"/>
      <c r="AK31" s="1045">
        <v>44</v>
      </c>
      <c r="AL31" s="1036"/>
      <c r="AM31" s="1036"/>
      <c r="AN31" s="1036"/>
      <c r="AO31" s="1036"/>
      <c r="AP31" s="1036" t="s">
        <v>482</v>
      </c>
      <c r="AQ31" s="1036"/>
      <c r="AR31" s="1036"/>
      <c r="AS31" s="1036"/>
      <c r="AT31" s="1036"/>
      <c r="AU31" s="1036" t="s">
        <v>482</v>
      </c>
      <c r="AV31" s="1036"/>
      <c r="AW31" s="1036"/>
      <c r="AX31" s="1036"/>
      <c r="AY31" s="1036"/>
      <c r="AZ31" s="1106" t="s">
        <v>482</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387</v>
      </c>
      <c r="C32" s="1096"/>
      <c r="D32" s="1096"/>
      <c r="E32" s="1096"/>
      <c r="F32" s="1096"/>
      <c r="G32" s="1096"/>
      <c r="H32" s="1096"/>
      <c r="I32" s="1096"/>
      <c r="J32" s="1096"/>
      <c r="K32" s="1096"/>
      <c r="L32" s="1096"/>
      <c r="M32" s="1096"/>
      <c r="N32" s="1096"/>
      <c r="O32" s="1096"/>
      <c r="P32" s="1097"/>
      <c r="Q32" s="1103">
        <v>624</v>
      </c>
      <c r="R32" s="1104"/>
      <c r="S32" s="1104"/>
      <c r="T32" s="1104"/>
      <c r="U32" s="1104"/>
      <c r="V32" s="1104">
        <v>667</v>
      </c>
      <c r="W32" s="1104"/>
      <c r="X32" s="1104"/>
      <c r="Y32" s="1104"/>
      <c r="Z32" s="1104"/>
      <c r="AA32" s="1104">
        <v>-43</v>
      </c>
      <c r="AB32" s="1104"/>
      <c r="AC32" s="1104"/>
      <c r="AD32" s="1104"/>
      <c r="AE32" s="1105"/>
      <c r="AF32" s="1100">
        <v>1208</v>
      </c>
      <c r="AG32" s="1101"/>
      <c r="AH32" s="1101"/>
      <c r="AI32" s="1101"/>
      <c r="AJ32" s="1102"/>
      <c r="AK32" s="1045">
        <v>53</v>
      </c>
      <c r="AL32" s="1036"/>
      <c r="AM32" s="1036"/>
      <c r="AN32" s="1036"/>
      <c r="AO32" s="1036"/>
      <c r="AP32" s="1036">
        <v>2858</v>
      </c>
      <c r="AQ32" s="1036"/>
      <c r="AR32" s="1036"/>
      <c r="AS32" s="1036"/>
      <c r="AT32" s="1036"/>
      <c r="AU32" s="1036">
        <v>569</v>
      </c>
      <c r="AV32" s="1036"/>
      <c r="AW32" s="1036"/>
      <c r="AX32" s="1036"/>
      <c r="AY32" s="1036"/>
      <c r="AZ32" s="1106" t="s">
        <v>482</v>
      </c>
      <c r="BA32" s="1106"/>
      <c r="BB32" s="1106"/>
      <c r="BC32" s="1106"/>
      <c r="BD32" s="1106"/>
      <c r="BE32" s="1037" t="s">
        <v>388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389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370</v>
      </c>
      <c r="B63" s="1002" t="s">
        <v>390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1074</v>
      </c>
      <c r="AG63" s="1024"/>
      <c r="AH63" s="1024"/>
      <c r="AI63" s="1024"/>
      <c r="AJ63" s="1087"/>
      <c r="AK63" s="1088"/>
      <c r="AL63" s="1028"/>
      <c r="AM63" s="1028"/>
      <c r="AN63" s="1028"/>
      <c r="AO63" s="1028"/>
      <c r="AP63" s="1024">
        <v>2858</v>
      </c>
      <c r="AQ63" s="1024"/>
      <c r="AR63" s="1024"/>
      <c r="AS63" s="1024"/>
      <c r="AT63" s="1024"/>
      <c r="AU63" s="1024">
        <v>44</v>
      </c>
      <c r="AV63" s="1024"/>
      <c r="AW63" s="1024"/>
      <c r="AX63" s="1024"/>
      <c r="AY63" s="1024"/>
      <c r="AZ63" s="1082"/>
      <c r="BA63" s="1082"/>
      <c r="BB63" s="1082"/>
      <c r="BC63" s="1082"/>
      <c r="BD63" s="1082"/>
      <c r="BE63" s="1025"/>
      <c r="BF63" s="1025"/>
      <c r="BG63" s="1025"/>
      <c r="BH63" s="1025"/>
      <c r="BI63" s="1026"/>
      <c r="BJ63" s="1083" t="s">
        <v>234</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391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392</v>
      </c>
      <c r="B66" s="1061"/>
      <c r="C66" s="1061"/>
      <c r="D66" s="1061"/>
      <c r="E66" s="1061"/>
      <c r="F66" s="1061"/>
      <c r="G66" s="1061"/>
      <c r="H66" s="1061"/>
      <c r="I66" s="1061"/>
      <c r="J66" s="1061"/>
      <c r="K66" s="1061"/>
      <c r="L66" s="1061"/>
      <c r="M66" s="1061"/>
      <c r="N66" s="1061"/>
      <c r="O66" s="1061"/>
      <c r="P66" s="1062"/>
      <c r="Q66" s="1066" t="s">
        <v>375</v>
      </c>
      <c r="R66" s="1067"/>
      <c r="S66" s="1067"/>
      <c r="T66" s="1067"/>
      <c r="U66" s="1068"/>
      <c r="V66" s="1066" t="s">
        <v>376</v>
      </c>
      <c r="W66" s="1067"/>
      <c r="X66" s="1067"/>
      <c r="Y66" s="1067"/>
      <c r="Z66" s="1068"/>
      <c r="AA66" s="1066" t="s">
        <v>377</v>
      </c>
      <c r="AB66" s="1067"/>
      <c r="AC66" s="1067"/>
      <c r="AD66" s="1067"/>
      <c r="AE66" s="1068"/>
      <c r="AF66" s="1072" t="s">
        <v>378</v>
      </c>
      <c r="AG66" s="1073"/>
      <c r="AH66" s="1073"/>
      <c r="AI66" s="1073"/>
      <c r="AJ66" s="1074"/>
      <c r="AK66" s="1066" t="s">
        <v>379</v>
      </c>
      <c r="AL66" s="1061"/>
      <c r="AM66" s="1061"/>
      <c r="AN66" s="1061"/>
      <c r="AO66" s="1062"/>
      <c r="AP66" s="1066" t="s">
        <v>380</v>
      </c>
      <c r="AQ66" s="1067"/>
      <c r="AR66" s="1067"/>
      <c r="AS66" s="1067"/>
      <c r="AT66" s="1068"/>
      <c r="AU66" s="1066" t="s">
        <v>393</v>
      </c>
      <c r="AV66" s="1067"/>
      <c r="AW66" s="1067"/>
      <c r="AX66" s="1067"/>
      <c r="AY66" s="1068"/>
      <c r="AZ66" s="1066" t="s">
        <v>357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552</v>
      </c>
      <c r="C68" s="1051"/>
      <c r="D68" s="1051"/>
      <c r="E68" s="1051"/>
      <c r="F68" s="1051"/>
      <c r="G68" s="1051"/>
      <c r="H68" s="1051"/>
      <c r="I68" s="1051"/>
      <c r="J68" s="1051"/>
      <c r="K68" s="1051"/>
      <c r="L68" s="1051"/>
      <c r="M68" s="1051"/>
      <c r="N68" s="1051"/>
      <c r="O68" s="1051"/>
      <c r="P68" s="1052"/>
      <c r="Q68" s="1053">
        <v>10461</v>
      </c>
      <c r="R68" s="1047"/>
      <c r="S68" s="1047"/>
      <c r="T68" s="1047"/>
      <c r="U68" s="1047"/>
      <c r="V68" s="1047">
        <v>10445</v>
      </c>
      <c r="W68" s="1047"/>
      <c r="X68" s="1047"/>
      <c r="Y68" s="1047"/>
      <c r="Z68" s="1047"/>
      <c r="AA68" s="1047">
        <v>17</v>
      </c>
      <c r="AB68" s="1047"/>
      <c r="AC68" s="1047"/>
      <c r="AD68" s="1047"/>
      <c r="AE68" s="1047"/>
      <c r="AF68" s="1047">
        <v>17</v>
      </c>
      <c r="AG68" s="1047"/>
      <c r="AH68" s="1047"/>
      <c r="AI68" s="1047"/>
      <c r="AJ68" s="1047"/>
      <c r="AK68" s="1047" t="s">
        <v>482</v>
      </c>
      <c r="AL68" s="1047"/>
      <c r="AM68" s="1047"/>
      <c r="AN68" s="1047"/>
      <c r="AO68" s="1047"/>
      <c r="AP68" s="1047" t="s">
        <v>482</v>
      </c>
      <c r="AQ68" s="1047"/>
      <c r="AR68" s="1047"/>
      <c r="AS68" s="1047"/>
      <c r="AT68" s="1047"/>
      <c r="AU68" s="1047" t="s">
        <v>482</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553</v>
      </c>
      <c r="C69" s="1040"/>
      <c r="D69" s="1040"/>
      <c r="E69" s="1040"/>
      <c r="F69" s="1040"/>
      <c r="G69" s="1040"/>
      <c r="H69" s="1040"/>
      <c r="I69" s="1040"/>
      <c r="J69" s="1040"/>
      <c r="K69" s="1040"/>
      <c r="L69" s="1040"/>
      <c r="M69" s="1040"/>
      <c r="N69" s="1040"/>
      <c r="O69" s="1040"/>
      <c r="P69" s="1041"/>
      <c r="Q69" s="1042">
        <v>63</v>
      </c>
      <c r="R69" s="1036"/>
      <c r="S69" s="1036"/>
      <c r="T69" s="1036"/>
      <c r="U69" s="1036"/>
      <c r="V69" s="1036">
        <v>63</v>
      </c>
      <c r="W69" s="1036"/>
      <c r="X69" s="1036"/>
      <c r="Y69" s="1036"/>
      <c r="Z69" s="1036"/>
      <c r="AA69" s="1036" t="s">
        <v>482</v>
      </c>
      <c r="AB69" s="1036"/>
      <c r="AC69" s="1036"/>
      <c r="AD69" s="1036"/>
      <c r="AE69" s="1036"/>
      <c r="AF69" s="1036" t="s">
        <v>482</v>
      </c>
      <c r="AG69" s="1036"/>
      <c r="AH69" s="1036"/>
      <c r="AI69" s="1036"/>
      <c r="AJ69" s="1036"/>
      <c r="AK69" s="1036" t="s">
        <v>482</v>
      </c>
      <c r="AL69" s="1036"/>
      <c r="AM69" s="1036"/>
      <c r="AN69" s="1036"/>
      <c r="AO69" s="1036"/>
      <c r="AP69" s="1036" t="s">
        <v>482</v>
      </c>
      <c r="AQ69" s="1036"/>
      <c r="AR69" s="1036"/>
      <c r="AS69" s="1036"/>
      <c r="AT69" s="1036"/>
      <c r="AU69" s="1036" t="s">
        <v>482</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554</v>
      </c>
      <c r="C70" s="1040"/>
      <c r="D70" s="1040"/>
      <c r="E70" s="1040"/>
      <c r="F70" s="1040"/>
      <c r="G70" s="1040"/>
      <c r="H70" s="1040"/>
      <c r="I70" s="1040"/>
      <c r="J70" s="1040"/>
      <c r="K70" s="1040"/>
      <c r="L70" s="1040"/>
      <c r="M70" s="1040"/>
      <c r="N70" s="1040"/>
      <c r="O70" s="1040"/>
      <c r="P70" s="1041"/>
      <c r="Q70" s="1042">
        <v>2879</v>
      </c>
      <c r="R70" s="1036"/>
      <c r="S70" s="1036"/>
      <c r="T70" s="1036"/>
      <c r="U70" s="1036"/>
      <c r="V70" s="1036">
        <v>2838</v>
      </c>
      <c r="W70" s="1036"/>
      <c r="X70" s="1036"/>
      <c r="Y70" s="1036"/>
      <c r="Z70" s="1036"/>
      <c r="AA70" s="1036">
        <v>41</v>
      </c>
      <c r="AB70" s="1036"/>
      <c r="AC70" s="1036"/>
      <c r="AD70" s="1036"/>
      <c r="AE70" s="1036"/>
      <c r="AF70" s="1036">
        <v>41</v>
      </c>
      <c r="AG70" s="1036"/>
      <c r="AH70" s="1036"/>
      <c r="AI70" s="1036"/>
      <c r="AJ70" s="1036"/>
      <c r="AK70" s="1036">
        <v>267</v>
      </c>
      <c r="AL70" s="1036"/>
      <c r="AM70" s="1036"/>
      <c r="AN70" s="1036"/>
      <c r="AO70" s="1036"/>
      <c r="AP70" s="1036">
        <v>2734</v>
      </c>
      <c r="AQ70" s="1036"/>
      <c r="AR70" s="1036"/>
      <c r="AS70" s="1036"/>
      <c r="AT70" s="1036"/>
      <c r="AU70" s="1036" t="s">
        <v>482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555</v>
      </c>
      <c r="C71" s="1040"/>
      <c r="D71" s="1040"/>
      <c r="E71" s="1040"/>
      <c r="F71" s="1040"/>
      <c r="G71" s="1040"/>
      <c r="H71" s="1040"/>
      <c r="I71" s="1040"/>
      <c r="J71" s="1040"/>
      <c r="K71" s="1040"/>
      <c r="L71" s="1040"/>
      <c r="M71" s="1040"/>
      <c r="N71" s="1040"/>
      <c r="O71" s="1040"/>
      <c r="P71" s="1041"/>
      <c r="Q71" s="1042">
        <v>379</v>
      </c>
      <c r="R71" s="1036"/>
      <c r="S71" s="1036"/>
      <c r="T71" s="1036"/>
      <c r="U71" s="1036"/>
      <c r="V71" s="1036">
        <v>370</v>
      </c>
      <c r="W71" s="1036"/>
      <c r="X71" s="1036"/>
      <c r="Y71" s="1036"/>
      <c r="Z71" s="1036"/>
      <c r="AA71" s="1036">
        <v>8</v>
      </c>
      <c r="AB71" s="1036"/>
      <c r="AC71" s="1036"/>
      <c r="AD71" s="1036"/>
      <c r="AE71" s="1036"/>
      <c r="AF71" s="1036">
        <v>8</v>
      </c>
      <c r="AG71" s="1036"/>
      <c r="AH71" s="1036"/>
      <c r="AI71" s="1036"/>
      <c r="AJ71" s="1036"/>
      <c r="AK71" s="1036">
        <v>165</v>
      </c>
      <c r="AL71" s="1036"/>
      <c r="AM71" s="1036"/>
      <c r="AN71" s="1036"/>
      <c r="AO71" s="1036"/>
      <c r="AP71" s="1036" t="s">
        <v>482</v>
      </c>
      <c r="AQ71" s="1036"/>
      <c r="AR71" s="1036"/>
      <c r="AS71" s="1036"/>
      <c r="AT71" s="1036"/>
      <c r="AU71" s="1036" t="s">
        <v>482</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556</v>
      </c>
      <c r="C72" s="1040"/>
      <c r="D72" s="1040"/>
      <c r="E72" s="1040"/>
      <c r="F72" s="1040"/>
      <c r="G72" s="1040"/>
      <c r="H72" s="1040"/>
      <c r="I72" s="1040"/>
      <c r="J72" s="1040"/>
      <c r="K72" s="1040"/>
      <c r="L72" s="1040"/>
      <c r="M72" s="1040"/>
      <c r="N72" s="1040"/>
      <c r="O72" s="1040"/>
      <c r="P72" s="1041"/>
      <c r="Q72" s="1042">
        <v>63</v>
      </c>
      <c r="R72" s="1036"/>
      <c r="S72" s="1036"/>
      <c r="T72" s="1036"/>
      <c r="U72" s="1036"/>
      <c r="V72" s="1036">
        <v>63</v>
      </c>
      <c r="W72" s="1036"/>
      <c r="X72" s="1036"/>
      <c r="Y72" s="1036"/>
      <c r="Z72" s="1036"/>
      <c r="AA72" s="1036" t="s">
        <v>482</v>
      </c>
      <c r="AB72" s="1036"/>
      <c r="AC72" s="1036"/>
      <c r="AD72" s="1036"/>
      <c r="AE72" s="1036"/>
      <c r="AF72" s="1036" t="s">
        <v>482</v>
      </c>
      <c r="AG72" s="1036"/>
      <c r="AH72" s="1036"/>
      <c r="AI72" s="1036"/>
      <c r="AJ72" s="1036"/>
      <c r="AK72" s="1036" t="s">
        <v>482</v>
      </c>
      <c r="AL72" s="1036"/>
      <c r="AM72" s="1036"/>
      <c r="AN72" s="1036"/>
      <c r="AO72" s="1036"/>
      <c r="AP72" s="1036" t="s">
        <v>482</v>
      </c>
      <c r="AQ72" s="1036"/>
      <c r="AR72" s="1036"/>
      <c r="AS72" s="1036"/>
      <c r="AT72" s="1036"/>
      <c r="AU72" s="1036" t="s">
        <v>482</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568</v>
      </c>
      <c r="C73" s="1040"/>
      <c r="D73" s="1040"/>
      <c r="E73" s="1040"/>
      <c r="F73" s="1040"/>
      <c r="G73" s="1040"/>
      <c r="H73" s="1040"/>
      <c r="I73" s="1040"/>
      <c r="J73" s="1040"/>
      <c r="K73" s="1040"/>
      <c r="L73" s="1040"/>
      <c r="M73" s="1040"/>
      <c r="N73" s="1040"/>
      <c r="O73" s="1040"/>
      <c r="P73" s="1041"/>
      <c r="Q73" s="1042">
        <v>194</v>
      </c>
      <c r="R73" s="1036"/>
      <c r="S73" s="1036"/>
      <c r="T73" s="1036"/>
      <c r="U73" s="1036"/>
      <c r="V73" s="1036">
        <v>161</v>
      </c>
      <c r="W73" s="1036"/>
      <c r="X73" s="1036"/>
      <c r="Y73" s="1036"/>
      <c r="Z73" s="1036"/>
      <c r="AA73" s="1036">
        <v>33</v>
      </c>
      <c r="AB73" s="1036"/>
      <c r="AC73" s="1036"/>
      <c r="AD73" s="1036"/>
      <c r="AE73" s="1036"/>
      <c r="AF73" s="1036">
        <v>33</v>
      </c>
      <c r="AG73" s="1036"/>
      <c r="AH73" s="1036"/>
      <c r="AI73" s="1036"/>
      <c r="AJ73" s="1036"/>
      <c r="AK73" s="1036" t="s">
        <v>482</v>
      </c>
      <c r="AL73" s="1036"/>
      <c r="AM73" s="1036"/>
      <c r="AN73" s="1036"/>
      <c r="AO73" s="1036"/>
      <c r="AP73" s="1036" t="s">
        <v>482</v>
      </c>
      <c r="AQ73" s="1036"/>
      <c r="AR73" s="1036"/>
      <c r="AS73" s="1036"/>
      <c r="AT73" s="1036"/>
      <c r="AU73" s="1036" t="s">
        <v>482</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557</v>
      </c>
      <c r="C74" s="1040"/>
      <c r="D74" s="1040"/>
      <c r="E74" s="1040"/>
      <c r="F74" s="1040"/>
      <c r="G74" s="1040"/>
      <c r="H74" s="1040"/>
      <c r="I74" s="1040"/>
      <c r="J74" s="1040"/>
      <c r="K74" s="1040"/>
      <c r="L74" s="1040"/>
      <c r="M74" s="1040"/>
      <c r="N74" s="1040"/>
      <c r="O74" s="1040"/>
      <c r="P74" s="1041"/>
      <c r="Q74" s="1042">
        <v>814330</v>
      </c>
      <c r="R74" s="1036"/>
      <c r="S74" s="1036"/>
      <c r="T74" s="1036"/>
      <c r="U74" s="1036"/>
      <c r="V74" s="1036">
        <v>784571</v>
      </c>
      <c r="W74" s="1036"/>
      <c r="X74" s="1036"/>
      <c r="Y74" s="1036"/>
      <c r="Z74" s="1036"/>
      <c r="AA74" s="1036">
        <v>29760</v>
      </c>
      <c r="AB74" s="1036"/>
      <c r="AC74" s="1036"/>
      <c r="AD74" s="1036"/>
      <c r="AE74" s="1036"/>
      <c r="AF74" s="1036">
        <v>29760</v>
      </c>
      <c r="AG74" s="1036"/>
      <c r="AH74" s="1036"/>
      <c r="AI74" s="1036"/>
      <c r="AJ74" s="1036"/>
      <c r="AK74" s="1036">
        <v>5568</v>
      </c>
      <c r="AL74" s="1036"/>
      <c r="AM74" s="1036"/>
      <c r="AN74" s="1036"/>
      <c r="AO74" s="1036"/>
      <c r="AP74" s="1036" t="s">
        <v>482</v>
      </c>
      <c r="AQ74" s="1036"/>
      <c r="AR74" s="1036"/>
      <c r="AS74" s="1036"/>
      <c r="AT74" s="1036"/>
      <c r="AU74" s="1036" t="s">
        <v>482</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558</v>
      </c>
      <c r="C75" s="1040"/>
      <c r="D75" s="1040"/>
      <c r="E75" s="1040"/>
      <c r="F75" s="1040"/>
      <c r="G75" s="1040"/>
      <c r="H75" s="1040"/>
      <c r="I75" s="1040"/>
      <c r="J75" s="1040"/>
      <c r="K75" s="1040"/>
      <c r="L75" s="1040"/>
      <c r="M75" s="1040"/>
      <c r="N75" s="1040"/>
      <c r="O75" s="1040"/>
      <c r="P75" s="1041"/>
      <c r="Q75" s="1043">
        <v>3568</v>
      </c>
      <c r="R75" s="1044"/>
      <c r="S75" s="1044"/>
      <c r="T75" s="1044"/>
      <c r="U75" s="1045"/>
      <c r="V75" s="1046">
        <v>3383</v>
      </c>
      <c r="W75" s="1044"/>
      <c r="X75" s="1044"/>
      <c r="Y75" s="1044"/>
      <c r="Z75" s="1045"/>
      <c r="AA75" s="1046">
        <v>185</v>
      </c>
      <c r="AB75" s="1044"/>
      <c r="AC75" s="1044"/>
      <c r="AD75" s="1044"/>
      <c r="AE75" s="1045"/>
      <c r="AF75" s="1046">
        <v>184</v>
      </c>
      <c r="AG75" s="1044"/>
      <c r="AH75" s="1044"/>
      <c r="AI75" s="1044"/>
      <c r="AJ75" s="1045"/>
      <c r="AK75" s="1046">
        <v>63</v>
      </c>
      <c r="AL75" s="1044"/>
      <c r="AM75" s="1044"/>
      <c r="AN75" s="1044"/>
      <c r="AO75" s="1045"/>
      <c r="AP75" s="1046" t="s">
        <v>482</v>
      </c>
      <c r="AQ75" s="1044"/>
      <c r="AR75" s="1044"/>
      <c r="AS75" s="1044"/>
      <c r="AT75" s="1045"/>
      <c r="AU75" s="1046" t="s">
        <v>569</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370</v>
      </c>
      <c r="B88" s="1002" t="s">
        <v>394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30042</v>
      </c>
      <c r="AG88" s="1024"/>
      <c r="AH88" s="1024"/>
      <c r="AI88" s="1024"/>
      <c r="AJ88" s="1024"/>
      <c r="AK88" s="1028"/>
      <c r="AL88" s="1028"/>
      <c r="AM88" s="1028"/>
      <c r="AN88" s="1028"/>
      <c r="AO88" s="1028"/>
      <c r="AP88" s="1024">
        <v>2734</v>
      </c>
      <c r="AQ88" s="1024"/>
      <c r="AR88" s="1024"/>
      <c r="AS88" s="1024"/>
      <c r="AT88" s="1024"/>
      <c r="AU88" s="1024" t="s">
        <v>559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370</v>
      </c>
      <c r="BR102" s="1002" t="s">
        <v>395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396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397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400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402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403</v>
      </c>
      <c r="AB109" s="961"/>
      <c r="AC109" s="961"/>
      <c r="AD109" s="961"/>
      <c r="AE109" s="962"/>
      <c r="AF109" s="963" t="s">
        <v>404</v>
      </c>
      <c r="AG109" s="961"/>
      <c r="AH109" s="961"/>
      <c r="AI109" s="961"/>
      <c r="AJ109" s="962"/>
      <c r="AK109" s="963" t="s">
        <v>290</v>
      </c>
      <c r="AL109" s="961"/>
      <c r="AM109" s="961"/>
      <c r="AN109" s="961"/>
      <c r="AO109" s="962"/>
      <c r="AP109" s="963" t="s">
        <v>405</v>
      </c>
      <c r="AQ109" s="961"/>
      <c r="AR109" s="961"/>
      <c r="AS109" s="961"/>
      <c r="AT109" s="994"/>
      <c r="AU109" s="960" t="s">
        <v>402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403</v>
      </c>
      <c r="BR109" s="961"/>
      <c r="BS109" s="961"/>
      <c r="BT109" s="961"/>
      <c r="BU109" s="962"/>
      <c r="BV109" s="963" t="s">
        <v>404</v>
      </c>
      <c r="BW109" s="961"/>
      <c r="BX109" s="961"/>
      <c r="BY109" s="961"/>
      <c r="BZ109" s="962"/>
      <c r="CA109" s="963" t="s">
        <v>290</v>
      </c>
      <c r="CB109" s="961"/>
      <c r="CC109" s="961"/>
      <c r="CD109" s="961"/>
      <c r="CE109" s="962"/>
      <c r="CF109" s="1001" t="s">
        <v>405</v>
      </c>
      <c r="CG109" s="1001"/>
      <c r="CH109" s="1001"/>
      <c r="CI109" s="1001"/>
      <c r="CJ109" s="1001"/>
      <c r="CK109" s="963" t="s">
        <v>406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403</v>
      </c>
      <c r="DH109" s="961"/>
      <c r="DI109" s="961"/>
      <c r="DJ109" s="961"/>
      <c r="DK109" s="962"/>
      <c r="DL109" s="963" t="s">
        <v>404</v>
      </c>
      <c r="DM109" s="961"/>
      <c r="DN109" s="961"/>
      <c r="DO109" s="961"/>
      <c r="DP109" s="962"/>
      <c r="DQ109" s="963" t="s">
        <v>290</v>
      </c>
      <c r="DR109" s="961"/>
      <c r="DS109" s="961"/>
      <c r="DT109" s="961"/>
      <c r="DU109" s="962"/>
      <c r="DV109" s="963" t="s">
        <v>405</v>
      </c>
      <c r="DW109" s="961"/>
      <c r="DX109" s="961"/>
      <c r="DY109" s="961"/>
      <c r="DZ109" s="994"/>
    </row>
    <row r="110" spans="1:131" s="226" customFormat="1" ht="26.25" customHeight="1">
      <c r="A110" s="872" t="s">
        <v>407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2330898</v>
      </c>
      <c r="AB110" s="954"/>
      <c r="AC110" s="954"/>
      <c r="AD110" s="954"/>
      <c r="AE110" s="955"/>
      <c r="AF110" s="956">
        <v>2469098</v>
      </c>
      <c r="AG110" s="954"/>
      <c r="AH110" s="954"/>
      <c r="AI110" s="954"/>
      <c r="AJ110" s="955"/>
      <c r="AK110" s="956">
        <v>2848709</v>
      </c>
      <c r="AL110" s="954"/>
      <c r="AM110" s="954"/>
      <c r="AN110" s="954"/>
      <c r="AO110" s="955"/>
      <c r="AP110" s="957">
        <v>26</v>
      </c>
      <c r="AQ110" s="958"/>
      <c r="AR110" s="958"/>
      <c r="AS110" s="958"/>
      <c r="AT110" s="959"/>
      <c r="AU110" s="995" t="s">
        <v>72</v>
      </c>
      <c r="AV110" s="996"/>
      <c r="AW110" s="996"/>
      <c r="AX110" s="996"/>
      <c r="AY110" s="996"/>
      <c r="AZ110" s="925" t="s">
        <v>408</v>
      </c>
      <c r="BA110" s="873"/>
      <c r="BB110" s="873"/>
      <c r="BC110" s="873"/>
      <c r="BD110" s="873"/>
      <c r="BE110" s="873"/>
      <c r="BF110" s="873"/>
      <c r="BG110" s="873"/>
      <c r="BH110" s="873"/>
      <c r="BI110" s="873"/>
      <c r="BJ110" s="873"/>
      <c r="BK110" s="873"/>
      <c r="BL110" s="873"/>
      <c r="BM110" s="873"/>
      <c r="BN110" s="873"/>
      <c r="BO110" s="873"/>
      <c r="BP110" s="874"/>
      <c r="BQ110" s="926">
        <v>25384856</v>
      </c>
      <c r="BR110" s="907"/>
      <c r="BS110" s="907"/>
      <c r="BT110" s="907"/>
      <c r="BU110" s="907"/>
      <c r="BV110" s="907">
        <v>25351617</v>
      </c>
      <c r="BW110" s="907"/>
      <c r="BX110" s="907"/>
      <c r="BY110" s="907"/>
      <c r="BZ110" s="907"/>
      <c r="CA110" s="907">
        <v>24220014</v>
      </c>
      <c r="CB110" s="907"/>
      <c r="CC110" s="907"/>
      <c r="CD110" s="907"/>
      <c r="CE110" s="907"/>
      <c r="CF110" s="931">
        <v>220.7</v>
      </c>
      <c r="CG110" s="932"/>
      <c r="CH110" s="932"/>
      <c r="CI110" s="932"/>
      <c r="CJ110" s="932"/>
      <c r="CK110" s="991" t="s">
        <v>409</v>
      </c>
      <c r="CL110" s="884"/>
      <c r="CM110" s="925" t="s">
        <v>410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234</v>
      </c>
      <c r="DH110" s="907"/>
      <c r="DI110" s="907"/>
      <c r="DJ110" s="907"/>
      <c r="DK110" s="907"/>
      <c r="DL110" s="907" t="s">
        <v>234</v>
      </c>
      <c r="DM110" s="907"/>
      <c r="DN110" s="907"/>
      <c r="DO110" s="907"/>
      <c r="DP110" s="907"/>
      <c r="DQ110" s="907" t="s">
        <v>234</v>
      </c>
      <c r="DR110" s="907"/>
      <c r="DS110" s="907"/>
      <c r="DT110" s="907"/>
      <c r="DU110" s="907"/>
      <c r="DV110" s="908" t="s">
        <v>234</v>
      </c>
      <c r="DW110" s="908"/>
      <c r="DX110" s="908"/>
      <c r="DY110" s="908"/>
      <c r="DZ110" s="909"/>
    </row>
    <row r="111" spans="1:131" s="226" customFormat="1" ht="26.25" customHeight="1">
      <c r="A111" s="839" t="s">
        <v>411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234</v>
      </c>
      <c r="AB111" s="984"/>
      <c r="AC111" s="984"/>
      <c r="AD111" s="984"/>
      <c r="AE111" s="985"/>
      <c r="AF111" s="986" t="s">
        <v>234</v>
      </c>
      <c r="AG111" s="984"/>
      <c r="AH111" s="984"/>
      <c r="AI111" s="984"/>
      <c r="AJ111" s="985"/>
      <c r="AK111" s="986" t="s">
        <v>234</v>
      </c>
      <c r="AL111" s="984"/>
      <c r="AM111" s="984"/>
      <c r="AN111" s="984"/>
      <c r="AO111" s="985"/>
      <c r="AP111" s="987" t="s">
        <v>372</v>
      </c>
      <c r="AQ111" s="988"/>
      <c r="AR111" s="988"/>
      <c r="AS111" s="988"/>
      <c r="AT111" s="989"/>
      <c r="AU111" s="997"/>
      <c r="AV111" s="998"/>
      <c r="AW111" s="998"/>
      <c r="AX111" s="998"/>
      <c r="AY111" s="998"/>
      <c r="AZ111" s="880" t="s">
        <v>412</v>
      </c>
      <c r="BA111" s="817"/>
      <c r="BB111" s="817"/>
      <c r="BC111" s="817"/>
      <c r="BD111" s="817"/>
      <c r="BE111" s="817"/>
      <c r="BF111" s="817"/>
      <c r="BG111" s="817"/>
      <c r="BH111" s="817"/>
      <c r="BI111" s="817"/>
      <c r="BJ111" s="817"/>
      <c r="BK111" s="817"/>
      <c r="BL111" s="817"/>
      <c r="BM111" s="817"/>
      <c r="BN111" s="817"/>
      <c r="BO111" s="817"/>
      <c r="BP111" s="818"/>
      <c r="BQ111" s="881" t="s">
        <v>234</v>
      </c>
      <c r="BR111" s="882"/>
      <c r="BS111" s="882"/>
      <c r="BT111" s="882"/>
      <c r="BU111" s="882"/>
      <c r="BV111" s="882" t="s">
        <v>234</v>
      </c>
      <c r="BW111" s="882"/>
      <c r="BX111" s="882"/>
      <c r="BY111" s="882"/>
      <c r="BZ111" s="882"/>
      <c r="CA111" s="882" t="s">
        <v>234</v>
      </c>
      <c r="CB111" s="882"/>
      <c r="CC111" s="882"/>
      <c r="CD111" s="882"/>
      <c r="CE111" s="882"/>
      <c r="CF111" s="940" t="s">
        <v>413</v>
      </c>
      <c r="CG111" s="941"/>
      <c r="CH111" s="941"/>
      <c r="CI111" s="941"/>
      <c r="CJ111" s="941"/>
      <c r="CK111" s="992"/>
      <c r="CL111" s="886"/>
      <c r="CM111" s="880" t="s">
        <v>414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413</v>
      </c>
      <c r="DH111" s="882"/>
      <c r="DI111" s="882"/>
      <c r="DJ111" s="882"/>
      <c r="DK111" s="882"/>
      <c r="DL111" s="882" t="s">
        <v>234</v>
      </c>
      <c r="DM111" s="882"/>
      <c r="DN111" s="882"/>
      <c r="DO111" s="882"/>
      <c r="DP111" s="882"/>
      <c r="DQ111" s="882" t="s">
        <v>234</v>
      </c>
      <c r="DR111" s="882"/>
      <c r="DS111" s="882"/>
      <c r="DT111" s="882"/>
      <c r="DU111" s="882"/>
      <c r="DV111" s="859" t="s">
        <v>234</v>
      </c>
      <c r="DW111" s="859"/>
      <c r="DX111" s="859"/>
      <c r="DY111" s="859"/>
      <c r="DZ111" s="860"/>
    </row>
    <row r="112" spans="1:131" s="226" customFormat="1" ht="26.25" customHeight="1">
      <c r="A112" s="977" t="s">
        <v>415</v>
      </c>
      <c r="B112" s="978"/>
      <c r="C112" s="817" t="s">
        <v>416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413</v>
      </c>
      <c r="AB112" s="845"/>
      <c r="AC112" s="845"/>
      <c r="AD112" s="845"/>
      <c r="AE112" s="846"/>
      <c r="AF112" s="847" t="s">
        <v>234</v>
      </c>
      <c r="AG112" s="845"/>
      <c r="AH112" s="845"/>
      <c r="AI112" s="845"/>
      <c r="AJ112" s="846"/>
      <c r="AK112" s="847" t="s">
        <v>234</v>
      </c>
      <c r="AL112" s="845"/>
      <c r="AM112" s="845"/>
      <c r="AN112" s="845"/>
      <c r="AO112" s="846"/>
      <c r="AP112" s="889" t="s">
        <v>234</v>
      </c>
      <c r="AQ112" s="890"/>
      <c r="AR112" s="890"/>
      <c r="AS112" s="890"/>
      <c r="AT112" s="891"/>
      <c r="AU112" s="997"/>
      <c r="AV112" s="998"/>
      <c r="AW112" s="998"/>
      <c r="AX112" s="998"/>
      <c r="AY112" s="998"/>
      <c r="AZ112" s="880" t="s">
        <v>417</v>
      </c>
      <c r="BA112" s="817"/>
      <c r="BB112" s="817"/>
      <c r="BC112" s="817"/>
      <c r="BD112" s="817"/>
      <c r="BE112" s="817"/>
      <c r="BF112" s="817"/>
      <c r="BG112" s="817"/>
      <c r="BH112" s="817"/>
      <c r="BI112" s="817"/>
      <c r="BJ112" s="817"/>
      <c r="BK112" s="817"/>
      <c r="BL112" s="817"/>
      <c r="BM112" s="817"/>
      <c r="BN112" s="817"/>
      <c r="BO112" s="817"/>
      <c r="BP112" s="818"/>
      <c r="BQ112" s="881">
        <v>630354</v>
      </c>
      <c r="BR112" s="882"/>
      <c r="BS112" s="882"/>
      <c r="BT112" s="882"/>
      <c r="BU112" s="882"/>
      <c r="BV112" s="882">
        <v>745509</v>
      </c>
      <c r="BW112" s="882"/>
      <c r="BX112" s="882"/>
      <c r="BY112" s="882"/>
      <c r="BZ112" s="882"/>
      <c r="CA112" s="882">
        <v>568702</v>
      </c>
      <c r="CB112" s="882"/>
      <c r="CC112" s="882"/>
      <c r="CD112" s="882"/>
      <c r="CE112" s="882"/>
      <c r="CF112" s="940">
        <v>5.2</v>
      </c>
      <c r="CG112" s="941"/>
      <c r="CH112" s="941"/>
      <c r="CI112" s="941"/>
      <c r="CJ112" s="941"/>
      <c r="CK112" s="992"/>
      <c r="CL112" s="886"/>
      <c r="CM112" s="880" t="s">
        <v>418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234</v>
      </c>
      <c r="DH112" s="882"/>
      <c r="DI112" s="882"/>
      <c r="DJ112" s="882"/>
      <c r="DK112" s="882"/>
      <c r="DL112" s="882" t="s">
        <v>413</v>
      </c>
      <c r="DM112" s="882"/>
      <c r="DN112" s="882"/>
      <c r="DO112" s="882"/>
      <c r="DP112" s="882"/>
      <c r="DQ112" s="882" t="s">
        <v>234</v>
      </c>
      <c r="DR112" s="882"/>
      <c r="DS112" s="882"/>
      <c r="DT112" s="882"/>
      <c r="DU112" s="882"/>
      <c r="DV112" s="859" t="s">
        <v>234</v>
      </c>
      <c r="DW112" s="859"/>
      <c r="DX112" s="859"/>
      <c r="DY112" s="859"/>
      <c r="DZ112" s="860"/>
    </row>
    <row r="113" spans="1:130" s="226" customFormat="1" ht="26.25" customHeight="1">
      <c r="A113" s="979"/>
      <c r="B113" s="980"/>
      <c r="C113" s="817" t="s">
        <v>419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45684</v>
      </c>
      <c r="AB113" s="984"/>
      <c r="AC113" s="984"/>
      <c r="AD113" s="984"/>
      <c r="AE113" s="985"/>
      <c r="AF113" s="986">
        <v>47167</v>
      </c>
      <c r="AG113" s="984"/>
      <c r="AH113" s="984"/>
      <c r="AI113" s="984"/>
      <c r="AJ113" s="985"/>
      <c r="AK113" s="986">
        <v>44496</v>
      </c>
      <c r="AL113" s="984"/>
      <c r="AM113" s="984"/>
      <c r="AN113" s="984"/>
      <c r="AO113" s="985"/>
      <c r="AP113" s="987">
        <v>0.4</v>
      </c>
      <c r="AQ113" s="988"/>
      <c r="AR113" s="988"/>
      <c r="AS113" s="988"/>
      <c r="AT113" s="989"/>
      <c r="AU113" s="997"/>
      <c r="AV113" s="998"/>
      <c r="AW113" s="998"/>
      <c r="AX113" s="998"/>
      <c r="AY113" s="998"/>
      <c r="AZ113" s="880" t="s">
        <v>420</v>
      </c>
      <c r="BA113" s="817"/>
      <c r="BB113" s="817"/>
      <c r="BC113" s="817"/>
      <c r="BD113" s="817"/>
      <c r="BE113" s="817"/>
      <c r="BF113" s="817"/>
      <c r="BG113" s="817"/>
      <c r="BH113" s="817"/>
      <c r="BI113" s="817"/>
      <c r="BJ113" s="817"/>
      <c r="BK113" s="817"/>
      <c r="BL113" s="817"/>
      <c r="BM113" s="817"/>
      <c r="BN113" s="817"/>
      <c r="BO113" s="817"/>
      <c r="BP113" s="818"/>
      <c r="BQ113" s="881">
        <v>26653</v>
      </c>
      <c r="BR113" s="882"/>
      <c r="BS113" s="882"/>
      <c r="BT113" s="882"/>
      <c r="BU113" s="882"/>
      <c r="BV113" s="882" t="s">
        <v>234</v>
      </c>
      <c r="BW113" s="882"/>
      <c r="BX113" s="882"/>
      <c r="BY113" s="882"/>
      <c r="BZ113" s="882"/>
      <c r="CA113" s="882" t="s">
        <v>234</v>
      </c>
      <c r="CB113" s="882"/>
      <c r="CC113" s="882"/>
      <c r="CD113" s="882"/>
      <c r="CE113" s="882"/>
      <c r="CF113" s="940" t="s">
        <v>234</v>
      </c>
      <c r="CG113" s="941"/>
      <c r="CH113" s="941"/>
      <c r="CI113" s="941"/>
      <c r="CJ113" s="941"/>
      <c r="CK113" s="992"/>
      <c r="CL113" s="886"/>
      <c r="CM113" s="880" t="s">
        <v>421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372</v>
      </c>
      <c r="DH113" s="845"/>
      <c r="DI113" s="845"/>
      <c r="DJ113" s="845"/>
      <c r="DK113" s="846"/>
      <c r="DL113" s="847" t="s">
        <v>413</v>
      </c>
      <c r="DM113" s="845"/>
      <c r="DN113" s="845"/>
      <c r="DO113" s="845"/>
      <c r="DP113" s="846"/>
      <c r="DQ113" s="847" t="s">
        <v>234</v>
      </c>
      <c r="DR113" s="845"/>
      <c r="DS113" s="845"/>
      <c r="DT113" s="845"/>
      <c r="DU113" s="846"/>
      <c r="DV113" s="889" t="s">
        <v>234</v>
      </c>
      <c r="DW113" s="890"/>
      <c r="DX113" s="890"/>
      <c r="DY113" s="890"/>
      <c r="DZ113" s="891"/>
    </row>
    <row r="114" spans="1:130" s="226" customFormat="1" ht="26.25" customHeight="1">
      <c r="A114" s="979"/>
      <c r="B114" s="980"/>
      <c r="C114" s="817" t="s">
        <v>422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12122</v>
      </c>
      <c r="AB114" s="845"/>
      <c r="AC114" s="845"/>
      <c r="AD114" s="845"/>
      <c r="AE114" s="846"/>
      <c r="AF114" s="847">
        <v>13237</v>
      </c>
      <c r="AG114" s="845"/>
      <c r="AH114" s="845"/>
      <c r="AI114" s="845"/>
      <c r="AJ114" s="846"/>
      <c r="AK114" s="847">
        <v>42595</v>
      </c>
      <c r="AL114" s="845"/>
      <c r="AM114" s="845"/>
      <c r="AN114" s="845"/>
      <c r="AO114" s="846"/>
      <c r="AP114" s="889">
        <v>0.4</v>
      </c>
      <c r="AQ114" s="890"/>
      <c r="AR114" s="890"/>
      <c r="AS114" s="890"/>
      <c r="AT114" s="891"/>
      <c r="AU114" s="997"/>
      <c r="AV114" s="998"/>
      <c r="AW114" s="998"/>
      <c r="AX114" s="998"/>
      <c r="AY114" s="998"/>
      <c r="AZ114" s="880" t="s">
        <v>423</v>
      </c>
      <c r="BA114" s="817"/>
      <c r="BB114" s="817"/>
      <c r="BC114" s="817"/>
      <c r="BD114" s="817"/>
      <c r="BE114" s="817"/>
      <c r="BF114" s="817"/>
      <c r="BG114" s="817"/>
      <c r="BH114" s="817"/>
      <c r="BI114" s="817"/>
      <c r="BJ114" s="817"/>
      <c r="BK114" s="817"/>
      <c r="BL114" s="817"/>
      <c r="BM114" s="817"/>
      <c r="BN114" s="817"/>
      <c r="BO114" s="817"/>
      <c r="BP114" s="818"/>
      <c r="BQ114" s="881">
        <v>4618220</v>
      </c>
      <c r="BR114" s="882"/>
      <c r="BS114" s="882"/>
      <c r="BT114" s="882"/>
      <c r="BU114" s="882"/>
      <c r="BV114" s="882">
        <v>4502248</v>
      </c>
      <c r="BW114" s="882"/>
      <c r="BX114" s="882"/>
      <c r="BY114" s="882"/>
      <c r="BZ114" s="882"/>
      <c r="CA114" s="882">
        <v>4440783</v>
      </c>
      <c r="CB114" s="882"/>
      <c r="CC114" s="882"/>
      <c r="CD114" s="882"/>
      <c r="CE114" s="882"/>
      <c r="CF114" s="940">
        <v>40.5</v>
      </c>
      <c r="CG114" s="941"/>
      <c r="CH114" s="941"/>
      <c r="CI114" s="941"/>
      <c r="CJ114" s="941"/>
      <c r="CK114" s="992"/>
      <c r="CL114" s="886"/>
      <c r="CM114" s="880" t="s">
        <v>424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234</v>
      </c>
      <c r="DH114" s="845"/>
      <c r="DI114" s="845"/>
      <c r="DJ114" s="845"/>
      <c r="DK114" s="846"/>
      <c r="DL114" s="847" t="s">
        <v>234</v>
      </c>
      <c r="DM114" s="845"/>
      <c r="DN114" s="845"/>
      <c r="DO114" s="845"/>
      <c r="DP114" s="846"/>
      <c r="DQ114" s="847" t="s">
        <v>234</v>
      </c>
      <c r="DR114" s="845"/>
      <c r="DS114" s="845"/>
      <c r="DT114" s="845"/>
      <c r="DU114" s="846"/>
      <c r="DV114" s="889" t="s">
        <v>234</v>
      </c>
      <c r="DW114" s="890"/>
      <c r="DX114" s="890"/>
      <c r="DY114" s="890"/>
      <c r="DZ114" s="891"/>
    </row>
    <row r="115" spans="1:130" s="226" customFormat="1" ht="26.25" customHeight="1">
      <c r="A115" s="979"/>
      <c r="B115" s="980"/>
      <c r="C115" s="817" t="s">
        <v>425</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47330</v>
      </c>
      <c r="AB115" s="984"/>
      <c r="AC115" s="984"/>
      <c r="AD115" s="984"/>
      <c r="AE115" s="985"/>
      <c r="AF115" s="986">
        <v>26986</v>
      </c>
      <c r="AG115" s="984"/>
      <c r="AH115" s="984"/>
      <c r="AI115" s="984"/>
      <c r="AJ115" s="985"/>
      <c r="AK115" s="986" t="s">
        <v>234</v>
      </c>
      <c r="AL115" s="984"/>
      <c r="AM115" s="984"/>
      <c r="AN115" s="984"/>
      <c r="AO115" s="985"/>
      <c r="AP115" s="987" t="s">
        <v>234</v>
      </c>
      <c r="AQ115" s="988"/>
      <c r="AR115" s="988"/>
      <c r="AS115" s="988"/>
      <c r="AT115" s="989"/>
      <c r="AU115" s="997"/>
      <c r="AV115" s="998"/>
      <c r="AW115" s="998"/>
      <c r="AX115" s="998"/>
      <c r="AY115" s="998"/>
      <c r="AZ115" s="880" t="s">
        <v>426</v>
      </c>
      <c r="BA115" s="817"/>
      <c r="BB115" s="817"/>
      <c r="BC115" s="817"/>
      <c r="BD115" s="817"/>
      <c r="BE115" s="817"/>
      <c r="BF115" s="817"/>
      <c r="BG115" s="817"/>
      <c r="BH115" s="817"/>
      <c r="BI115" s="817"/>
      <c r="BJ115" s="817"/>
      <c r="BK115" s="817"/>
      <c r="BL115" s="817"/>
      <c r="BM115" s="817"/>
      <c r="BN115" s="817"/>
      <c r="BO115" s="817"/>
      <c r="BP115" s="818"/>
      <c r="BQ115" s="881" t="s">
        <v>234</v>
      </c>
      <c r="BR115" s="882"/>
      <c r="BS115" s="882"/>
      <c r="BT115" s="882"/>
      <c r="BU115" s="882"/>
      <c r="BV115" s="882" t="s">
        <v>234</v>
      </c>
      <c r="BW115" s="882"/>
      <c r="BX115" s="882"/>
      <c r="BY115" s="882"/>
      <c r="BZ115" s="882"/>
      <c r="CA115" s="882" t="s">
        <v>234</v>
      </c>
      <c r="CB115" s="882"/>
      <c r="CC115" s="882"/>
      <c r="CD115" s="882"/>
      <c r="CE115" s="882"/>
      <c r="CF115" s="940" t="s">
        <v>234</v>
      </c>
      <c r="CG115" s="941"/>
      <c r="CH115" s="941"/>
      <c r="CI115" s="941"/>
      <c r="CJ115" s="941"/>
      <c r="CK115" s="992"/>
      <c r="CL115" s="886"/>
      <c r="CM115" s="880" t="s">
        <v>427</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372</v>
      </c>
      <c r="DH115" s="845"/>
      <c r="DI115" s="845"/>
      <c r="DJ115" s="845"/>
      <c r="DK115" s="846"/>
      <c r="DL115" s="847" t="s">
        <v>234</v>
      </c>
      <c r="DM115" s="845"/>
      <c r="DN115" s="845"/>
      <c r="DO115" s="845"/>
      <c r="DP115" s="846"/>
      <c r="DQ115" s="847" t="s">
        <v>234</v>
      </c>
      <c r="DR115" s="845"/>
      <c r="DS115" s="845"/>
      <c r="DT115" s="845"/>
      <c r="DU115" s="846"/>
      <c r="DV115" s="889" t="s">
        <v>234</v>
      </c>
      <c r="DW115" s="890"/>
      <c r="DX115" s="890"/>
      <c r="DY115" s="890"/>
      <c r="DZ115" s="891"/>
    </row>
    <row r="116" spans="1:130" s="226" customFormat="1" ht="26.25" customHeight="1">
      <c r="A116" s="981"/>
      <c r="B116" s="982"/>
      <c r="C116" s="904" t="s">
        <v>428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23</v>
      </c>
      <c r="AB116" s="845"/>
      <c r="AC116" s="845"/>
      <c r="AD116" s="845"/>
      <c r="AE116" s="846"/>
      <c r="AF116" s="847" t="s">
        <v>372</v>
      </c>
      <c r="AG116" s="845"/>
      <c r="AH116" s="845"/>
      <c r="AI116" s="845"/>
      <c r="AJ116" s="846"/>
      <c r="AK116" s="847" t="s">
        <v>234</v>
      </c>
      <c r="AL116" s="845"/>
      <c r="AM116" s="845"/>
      <c r="AN116" s="845"/>
      <c r="AO116" s="846"/>
      <c r="AP116" s="889" t="s">
        <v>234</v>
      </c>
      <c r="AQ116" s="890"/>
      <c r="AR116" s="890"/>
      <c r="AS116" s="890"/>
      <c r="AT116" s="891"/>
      <c r="AU116" s="997"/>
      <c r="AV116" s="998"/>
      <c r="AW116" s="998"/>
      <c r="AX116" s="998"/>
      <c r="AY116" s="998"/>
      <c r="AZ116" s="974" t="s">
        <v>429</v>
      </c>
      <c r="BA116" s="975"/>
      <c r="BB116" s="975"/>
      <c r="BC116" s="975"/>
      <c r="BD116" s="975"/>
      <c r="BE116" s="975"/>
      <c r="BF116" s="975"/>
      <c r="BG116" s="975"/>
      <c r="BH116" s="975"/>
      <c r="BI116" s="975"/>
      <c r="BJ116" s="975"/>
      <c r="BK116" s="975"/>
      <c r="BL116" s="975"/>
      <c r="BM116" s="975"/>
      <c r="BN116" s="975"/>
      <c r="BO116" s="975"/>
      <c r="BP116" s="976"/>
      <c r="BQ116" s="881" t="s">
        <v>234</v>
      </c>
      <c r="BR116" s="882"/>
      <c r="BS116" s="882"/>
      <c r="BT116" s="882"/>
      <c r="BU116" s="882"/>
      <c r="BV116" s="882" t="s">
        <v>413</v>
      </c>
      <c r="BW116" s="882"/>
      <c r="BX116" s="882"/>
      <c r="BY116" s="882"/>
      <c r="BZ116" s="882"/>
      <c r="CA116" s="882" t="s">
        <v>372</v>
      </c>
      <c r="CB116" s="882"/>
      <c r="CC116" s="882"/>
      <c r="CD116" s="882"/>
      <c r="CE116" s="882"/>
      <c r="CF116" s="940" t="s">
        <v>234</v>
      </c>
      <c r="CG116" s="941"/>
      <c r="CH116" s="941"/>
      <c r="CI116" s="941"/>
      <c r="CJ116" s="941"/>
      <c r="CK116" s="992"/>
      <c r="CL116" s="886"/>
      <c r="CM116" s="880" t="s">
        <v>430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234</v>
      </c>
      <c r="DH116" s="845"/>
      <c r="DI116" s="845"/>
      <c r="DJ116" s="845"/>
      <c r="DK116" s="846"/>
      <c r="DL116" s="847" t="s">
        <v>234</v>
      </c>
      <c r="DM116" s="845"/>
      <c r="DN116" s="845"/>
      <c r="DO116" s="845"/>
      <c r="DP116" s="846"/>
      <c r="DQ116" s="847" t="s">
        <v>234</v>
      </c>
      <c r="DR116" s="845"/>
      <c r="DS116" s="845"/>
      <c r="DT116" s="845"/>
      <c r="DU116" s="846"/>
      <c r="DV116" s="889" t="s">
        <v>234</v>
      </c>
      <c r="DW116" s="890"/>
      <c r="DX116" s="890"/>
      <c r="DY116" s="890"/>
      <c r="DZ116" s="891"/>
    </row>
    <row r="117" spans="1:130" s="226" customFormat="1" ht="26.25" customHeight="1">
      <c r="A117" s="960" t="s">
        <v>195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431</v>
      </c>
      <c r="Z117" s="962"/>
      <c r="AA117" s="967">
        <v>2436057</v>
      </c>
      <c r="AB117" s="968"/>
      <c r="AC117" s="968"/>
      <c r="AD117" s="968"/>
      <c r="AE117" s="969"/>
      <c r="AF117" s="970">
        <v>2556488</v>
      </c>
      <c r="AG117" s="968"/>
      <c r="AH117" s="968"/>
      <c r="AI117" s="968"/>
      <c r="AJ117" s="969"/>
      <c r="AK117" s="970">
        <v>2935800</v>
      </c>
      <c r="AL117" s="968"/>
      <c r="AM117" s="968"/>
      <c r="AN117" s="968"/>
      <c r="AO117" s="969"/>
      <c r="AP117" s="971"/>
      <c r="AQ117" s="972"/>
      <c r="AR117" s="972"/>
      <c r="AS117" s="972"/>
      <c r="AT117" s="973"/>
      <c r="AU117" s="997"/>
      <c r="AV117" s="998"/>
      <c r="AW117" s="998"/>
      <c r="AX117" s="998"/>
      <c r="AY117" s="998"/>
      <c r="AZ117" s="928" t="s">
        <v>432</v>
      </c>
      <c r="BA117" s="929"/>
      <c r="BB117" s="929"/>
      <c r="BC117" s="929"/>
      <c r="BD117" s="929"/>
      <c r="BE117" s="929"/>
      <c r="BF117" s="929"/>
      <c r="BG117" s="929"/>
      <c r="BH117" s="929"/>
      <c r="BI117" s="929"/>
      <c r="BJ117" s="929"/>
      <c r="BK117" s="929"/>
      <c r="BL117" s="929"/>
      <c r="BM117" s="929"/>
      <c r="BN117" s="929"/>
      <c r="BO117" s="929"/>
      <c r="BP117" s="930"/>
      <c r="BQ117" s="881" t="s">
        <v>234</v>
      </c>
      <c r="BR117" s="882"/>
      <c r="BS117" s="882"/>
      <c r="BT117" s="882"/>
      <c r="BU117" s="882"/>
      <c r="BV117" s="882" t="s">
        <v>372</v>
      </c>
      <c r="BW117" s="882"/>
      <c r="BX117" s="882"/>
      <c r="BY117" s="882"/>
      <c r="BZ117" s="882"/>
      <c r="CA117" s="882" t="s">
        <v>234</v>
      </c>
      <c r="CB117" s="882"/>
      <c r="CC117" s="882"/>
      <c r="CD117" s="882"/>
      <c r="CE117" s="882"/>
      <c r="CF117" s="940" t="s">
        <v>234</v>
      </c>
      <c r="CG117" s="941"/>
      <c r="CH117" s="941"/>
      <c r="CI117" s="941"/>
      <c r="CJ117" s="941"/>
      <c r="CK117" s="992"/>
      <c r="CL117" s="886"/>
      <c r="CM117" s="880" t="s">
        <v>433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234</v>
      </c>
      <c r="DH117" s="845"/>
      <c r="DI117" s="845"/>
      <c r="DJ117" s="845"/>
      <c r="DK117" s="846"/>
      <c r="DL117" s="847" t="s">
        <v>234</v>
      </c>
      <c r="DM117" s="845"/>
      <c r="DN117" s="845"/>
      <c r="DO117" s="845"/>
      <c r="DP117" s="846"/>
      <c r="DQ117" s="847" t="s">
        <v>234</v>
      </c>
      <c r="DR117" s="845"/>
      <c r="DS117" s="845"/>
      <c r="DT117" s="845"/>
      <c r="DU117" s="846"/>
      <c r="DV117" s="889" t="s">
        <v>234</v>
      </c>
      <c r="DW117" s="890"/>
      <c r="DX117" s="890"/>
      <c r="DY117" s="890"/>
      <c r="DZ117" s="891"/>
    </row>
    <row r="118" spans="1:130" s="226" customFormat="1" ht="26.25" customHeight="1">
      <c r="A118" s="960" t="s">
        <v>406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403</v>
      </c>
      <c r="AB118" s="961"/>
      <c r="AC118" s="961"/>
      <c r="AD118" s="961"/>
      <c r="AE118" s="962"/>
      <c r="AF118" s="963" t="s">
        <v>404</v>
      </c>
      <c r="AG118" s="961"/>
      <c r="AH118" s="961"/>
      <c r="AI118" s="961"/>
      <c r="AJ118" s="962"/>
      <c r="AK118" s="963" t="s">
        <v>290</v>
      </c>
      <c r="AL118" s="961"/>
      <c r="AM118" s="961"/>
      <c r="AN118" s="961"/>
      <c r="AO118" s="962"/>
      <c r="AP118" s="964" t="s">
        <v>405</v>
      </c>
      <c r="AQ118" s="965"/>
      <c r="AR118" s="965"/>
      <c r="AS118" s="965"/>
      <c r="AT118" s="966"/>
      <c r="AU118" s="997"/>
      <c r="AV118" s="998"/>
      <c r="AW118" s="998"/>
      <c r="AX118" s="998"/>
      <c r="AY118" s="998"/>
      <c r="AZ118" s="903" t="s">
        <v>434</v>
      </c>
      <c r="BA118" s="904"/>
      <c r="BB118" s="904"/>
      <c r="BC118" s="904"/>
      <c r="BD118" s="904"/>
      <c r="BE118" s="904"/>
      <c r="BF118" s="904"/>
      <c r="BG118" s="904"/>
      <c r="BH118" s="904"/>
      <c r="BI118" s="904"/>
      <c r="BJ118" s="904"/>
      <c r="BK118" s="904"/>
      <c r="BL118" s="904"/>
      <c r="BM118" s="904"/>
      <c r="BN118" s="904"/>
      <c r="BO118" s="904"/>
      <c r="BP118" s="905"/>
      <c r="BQ118" s="944" t="s">
        <v>413</v>
      </c>
      <c r="BR118" s="910"/>
      <c r="BS118" s="910"/>
      <c r="BT118" s="910"/>
      <c r="BU118" s="910"/>
      <c r="BV118" s="910" t="s">
        <v>234</v>
      </c>
      <c r="BW118" s="910"/>
      <c r="BX118" s="910"/>
      <c r="BY118" s="910"/>
      <c r="BZ118" s="910"/>
      <c r="CA118" s="910" t="s">
        <v>234</v>
      </c>
      <c r="CB118" s="910"/>
      <c r="CC118" s="910"/>
      <c r="CD118" s="910"/>
      <c r="CE118" s="910"/>
      <c r="CF118" s="940" t="s">
        <v>234</v>
      </c>
      <c r="CG118" s="941"/>
      <c r="CH118" s="941"/>
      <c r="CI118" s="941"/>
      <c r="CJ118" s="941"/>
      <c r="CK118" s="992"/>
      <c r="CL118" s="886"/>
      <c r="CM118" s="880" t="s">
        <v>435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234</v>
      </c>
      <c r="DH118" s="845"/>
      <c r="DI118" s="845"/>
      <c r="DJ118" s="845"/>
      <c r="DK118" s="846"/>
      <c r="DL118" s="847" t="s">
        <v>234</v>
      </c>
      <c r="DM118" s="845"/>
      <c r="DN118" s="845"/>
      <c r="DO118" s="845"/>
      <c r="DP118" s="846"/>
      <c r="DQ118" s="847" t="s">
        <v>234</v>
      </c>
      <c r="DR118" s="845"/>
      <c r="DS118" s="845"/>
      <c r="DT118" s="845"/>
      <c r="DU118" s="846"/>
      <c r="DV118" s="889" t="s">
        <v>234</v>
      </c>
      <c r="DW118" s="890"/>
      <c r="DX118" s="890"/>
      <c r="DY118" s="890"/>
      <c r="DZ118" s="891"/>
    </row>
    <row r="119" spans="1:130" s="226" customFormat="1" ht="26.25" customHeight="1">
      <c r="A119" s="883" t="s">
        <v>409</v>
      </c>
      <c r="B119" s="884"/>
      <c r="C119" s="925" t="s">
        <v>410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234</v>
      </c>
      <c r="AB119" s="954"/>
      <c r="AC119" s="954"/>
      <c r="AD119" s="954"/>
      <c r="AE119" s="955"/>
      <c r="AF119" s="956" t="s">
        <v>234</v>
      </c>
      <c r="AG119" s="954"/>
      <c r="AH119" s="954"/>
      <c r="AI119" s="954"/>
      <c r="AJ119" s="955"/>
      <c r="AK119" s="956" t="s">
        <v>234</v>
      </c>
      <c r="AL119" s="954"/>
      <c r="AM119" s="954"/>
      <c r="AN119" s="954"/>
      <c r="AO119" s="955"/>
      <c r="AP119" s="957" t="s">
        <v>413</v>
      </c>
      <c r="AQ119" s="958"/>
      <c r="AR119" s="958"/>
      <c r="AS119" s="958"/>
      <c r="AT119" s="959"/>
      <c r="AU119" s="999"/>
      <c r="AV119" s="1000"/>
      <c r="AW119" s="1000"/>
      <c r="AX119" s="1000"/>
      <c r="AY119" s="1000"/>
      <c r="AZ119" s="247" t="s">
        <v>195</v>
      </c>
      <c r="BA119" s="247"/>
      <c r="BB119" s="247"/>
      <c r="BC119" s="247"/>
      <c r="BD119" s="247"/>
      <c r="BE119" s="247"/>
      <c r="BF119" s="247"/>
      <c r="BG119" s="247"/>
      <c r="BH119" s="247"/>
      <c r="BI119" s="247"/>
      <c r="BJ119" s="247"/>
      <c r="BK119" s="247"/>
      <c r="BL119" s="247"/>
      <c r="BM119" s="247"/>
      <c r="BN119" s="247"/>
      <c r="BO119" s="942" t="s">
        <v>436</v>
      </c>
      <c r="BP119" s="943"/>
      <c r="BQ119" s="944">
        <v>30660083</v>
      </c>
      <c r="BR119" s="910"/>
      <c r="BS119" s="910"/>
      <c r="BT119" s="910"/>
      <c r="BU119" s="910"/>
      <c r="BV119" s="910">
        <v>30599374</v>
      </c>
      <c r="BW119" s="910"/>
      <c r="BX119" s="910"/>
      <c r="BY119" s="910"/>
      <c r="BZ119" s="910"/>
      <c r="CA119" s="910">
        <v>29229499</v>
      </c>
      <c r="CB119" s="910"/>
      <c r="CC119" s="910"/>
      <c r="CD119" s="910"/>
      <c r="CE119" s="910"/>
      <c r="CF119" s="813"/>
      <c r="CG119" s="814"/>
      <c r="CH119" s="814"/>
      <c r="CI119" s="814"/>
      <c r="CJ119" s="899"/>
      <c r="CK119" s="993"/>
      <c r="CL119" s="888"/>
      <c r="CM119" s="903" t="s">
        <v>437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234</v>
      </c>
      <c r="DH119" s="829"/>
      <c r="DI119" s="829"/>
      <c r="DJ119" s="829"/>
      <c r="DK119" s="830"/>
      <c r="DL119" s="831" t="s">
        <v>234</v>
      </c>
      <c r="DM119" s="829"/>
      <c r="DN119" s="829"/>
      <c r="DO119" s="829"/>
      <c r="DP119" s="830"/>
      <c r="DQ119" s="831" t="s">
        <v>234</v>
      </c>
      <c r="DR119" s="829"/>
      <c r="DS119" s="829"/>
      <c r="DT119" s="829"/>
      <c r="DU119" s="830"/>
      <c r="DV119" s="913" t="s">
        <v>234</v>
      </c>
      <c r="DW119" s="914"/>
      <c r="DX119" s="914"/>
      <c r="DY119" s="914"/>
      <c r="DZ119" s="915"/>
    </row>
    <row r="120" spans="1:130" s="226" customFormat="1" ht="26.25" customHeight="1">
      <c r="A120" s="885"/>
      <c r="B120" s="886"/>
      <c r="C120" s="880" t="s">
        <v>414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234</v>
      </c>
      <c r="AB120" s="845"/>
      <c r="AC120" s="845"/>
      <c r="AD120" s="845"/>
      <c r="AE120" s="846"/>
      <c r="AF120" s="847" t="s">
        <v>234</v>
      </c>
      <c r="AG120" s="845"/>
      <c r="AH120" s="845"/>
      <c r="AI120" s="845"/>
      <c r="AJ120" s="846"/>
      <c r="AK120" s="847" t="s">
        <v>234</v>
      </c>
      <c r="AL120" s="845"/>
      <c r="AM120" s="845"/>
      <c r="AN120" s="845"/>
      <c r="AO120" s="846"/>
      <c r="AP120" s="889" t="s">
        <v>234</v>
      </c>
      <c r="AQ120" s="890"/>
      <c r="AR120" s="890"/>
      <c r="AS120" s="890"/>
      <c r="AT120" s="891"/>
      <c r="AU120" s="945" t="s">
        <v>438</v>
      </c>
      <c r="AV120" s="946"/>
      <c r="AW120" s="946"/>
      <c r="AX120" s="946"/>
      <c r="AY120" s="947"/>
      <c r="AZ120" s="925" t="s">
        <v>439</v>
      </c>
      <c r="BA120" s="873"/>
      <c r="BB120" s="873"/>
      <c r="BC120" s="873"/>
      <c r="BD120" s="873"/>
      <c r="BE120" s="873"/>
      <c r="BF120" s="873"/>
      <c r="BG120" s="873"/>
      <c r="BH120" s="873"/>
      <c r="BI120" s="873"/>
      <c r="BJ120" s="873"/>
      <c r="BK120" s="873"/>
      <c r="BL120" s="873"/>
      <c r="BM120" s="873"/>
      <c r="BN120" s="873"/>
      <c r="BO120" s="873"/>
      <c r="BP120" s="874"/>
      <c r="BQ120" s="926">
        <v>10290414</v>
      </c>
      <c r="BR120" s="907"/>
      <c r="BS120" s="907"/>
      <c r="BT120" s="907"/>
      <c r="BU120" s="907"/>
      <c r="BV120" s="907">
        <v>10398273</v>
      </c>
      <c r="BW120" s="907"/>
      <c r="BX120" s="907"/>
      <c r="BY120" s="907"/>
      <c r="BZ120" s="907"/>
      <c r="CA120" s="907">
        <v>10734852</v>
      </c>
      <c r="CB120" s="907"/>
      <c r="CC120" s="907"/>
      <c r="CD120" s="907"/>
      <c r="CE120" s="907"/>
      <c r="CF120" s="931">
        <v>97.8</v>
      </c>
      <c r="CG120" s="932"/>
      <c r="CH120" s="932"/>
      <c r="CI120" s="932"/>
      <c r="CJ120" s="932"/>
      <c r="CK120" s="933" t="s">
        <v>440</v>
      </c>
      <c r="CL120" s="917"/>
      <c r="CM120" s="917"/>
      <c r="CN120" s="917"/>
      <c r="CO120" s="918"/>
      <c r="CP120" s="937" t="s">
        <v>441</v>
      </c>
      <c r="CQ120" s="938"/>
      <c r="CR120" s="938"/>
      <c r="CS120" s="938"/>
      <c r="CT120" s="938"/>
      <c r="CU120" s="938"/>
      <c r="CV120" s="938"/>
      <c r="CW120" s="938"/>
      <c r="CX120" s="938"/>
      <c r="CY120" s="938"/>
      <c r="CZ120" s="938"/>
      <c r="DA120" s="938"/>
      <c r="DB120" s="938"/>
      <c r="DC120" s="938"/>
      <c r="DD120" s="938"/>
      <c r="DE120" s="938"/>
      <c r="DF120" s="939"/>
      <c r="DG120" s="926">
        <v>630354</v>
      </c>
      <c r="DH120" s="907"/>
      <c r="DI120" s="907"/>
      <c r="DJ120" s="907"/>
      <c r="DK120" s="907"/>
      <c r="DL120" s="907">
        <v>745509</v>
      </c>
      <c r="DM120" s="907"/>
      <c r="DN120" s="907"/>
      <c r="DO120" s="907"/>
      <c r="DP120" s="907"/>
      <c r="DQ120" s="907">
        <v>568702</v>
      </c>
      <c r="DR120" s="907"/>
      <c r="DS120" s="907"/>
      <c r="DT120" s="907"/>
      <c r="DU120" s="907"/>
      <c r="DV120" s="908">
        <v>5.2</v>
      </c>
      <c r="DW120" s="908"/>
      <c r="DX120" s="908"/>
      <c r="DY120" s="908"/>
      <c r="DZ120" s="909"/>
    </row>
    <row r="121" spans="1:130" s="226" customFormat="1" ht="26.25" customHeight="1">
      <c r="A121" s="885"/>
      <c r="B121" s="886"/>
      <c r="C121" s="928" t="s">
        <v>442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234</v>
      </c>
      <c r="AB121" s="845"/>
      <c r="AC121" s="845"/>
      <c r="AD121" s="845"/>
      <c r="AE121" s="846"/>
      <c r="AF121" s="847" t="s">
        <v>234</v>
      </c>
      <c r="AG121" s="845"/>
      <c r="AH121" s="845"/>
      <c r="AI121" s="845"/>
      <c r="AJ121" s="846"/>
      <c r="AK121" s="847" t="s">
        <v>234</v>
      </c>
      <c r="AL121" s="845"/>
      <c r="AM121" s="845"/>
      <c r="AN121" s="845"/>
      <c r="AO121" s="846"/>
      <c r="AP121" s="889" t="s">
        <v>234</v>
      </c>
      <c r="AQ121" s="890"/>
      <c r="AR121" s="890"/>
      <c r="AS121" s="890"/>
      <c r="AT121" s="891"/>
      <c r="AU121" s="948"/>
      <c r="AV121" s="949"/>
      <c r="AW121" s="949"/>
      <c r="AX121" s="949"/>
      <c r="AY121" s="950"/>
      <c r="AZ121" s="880" t="s">
        <v>443</v>
      </c>
      <c r="BA121" s="817"/>
      <c r="BB121" s="817"/>
      <c r="BC121" s="817"/>
      <c r="BD121" s="817"/>
      <c r="BE121" s="817"/>
      <c r="BF121" s="817"/>
      <c r="BG121" s="817"/>
      <c r="BH121" s="817"/>
      <c r="BI121" s="817"/>
      <c r="BJ121" s="817"/>
      <c r="BK121" s="817"/>
      <c r="BL121" s="817"/>
      <c r="BM121" s="817"/>
      <c r="BN121" s="817"/>
      <c r="BO121" s="817"/>
      <c r="BP121" s="818"/>
      <c r="BQ121" s="881">
        <v>610267</v>
      </c>
      <c r="BR121" s="882"/>
      <c r="BS121" s="882"/>
      <c r="BT121" s="882"/>
      <c r="BU121" s="882"/>
      <c r="BV121" s="882">
        <v>546646</v>
      </c>
      <c r="BW121" s="882"/>
      <c r="BX121" s="882"/>
      <c r="BY121" s="882"/>
      <c r="BZ121" s="882"/>
      <c r="CA121" s="882">
        <v>474303</v>
      </c>
      <c r="CB121" s="882"/>
      <c r="CC121" s="882"/>
      <c r="CD121" s="882"/>
      <c r="CE121" s="882"/>
      <c r="CF121" s="940">
        <v>4.3</v>
      </c>
      <c r="CG121" s="941"/>
      <c r="CH121" s="941"/>
      <c r="CI121" s="941"/>
      <c r="CJ121" s="941"/>
      <c r="CK121" s="934"/>
      <c r="CL121" s="920"/>
      <c r="CM121" s="920"/>
      <c r="CN121" s="920"/>
      <c r="CO121" s="921"/>
      <c r="CP121" s="900"/>
      <c r="CQ121" s="901"/>
      <c r="CR121" s="901"/>
      <c r="CS121" s="901"/>
      <c r="CT121" s="901"/>
      <c r="CU121" s="901"/>
      <c r="CV121" s="901"/>
      <c r="CW121" s="901"/>
      <c r="CX121" s="901"/>
      <c r="CY121" s="901"/>
      <c r="CZ121" s="901"/>
      <c r="DA121" s="901"/>
      <c r="DB121" s="901"/>
      <c r="DC121" s="901"/>
      <c r="DD121" s="901"/>
      <c r="DE121" s="901"/>
      <c r="DF121" s="902"/>
      <c r="DG121" s="881"/>
      <c r="DH121" s="882"/>
      <c r="DI121" s="882"/>
      <c r="DJ121" s="882"/>
      <c r="DK121" s="882"/>
      <c r="DL121" s="882"/>
      <c r="DM121" s="882"/>
      <c r="DN121" s="882"/>
      <c r="DO121" s="882"/>
      <c r="DP121" s="882"/>
      <c r="DQ121" s="882"/>
      <c r="DR121" s="882"/>
      <c r="DS121" s="882"/>
      <c r="DT121" s="882"/>
      <c r="DU121" s="882"/>
      <c r="DV121" s="859"/>
      <c r="DW121" s="859"/>
      <c r="DX121" s="859"/>
      <c r="DY121" s="859"/>
      <c r="DZ121" s="860"/>
    </row>
    <row r="122" spans="1:130" s="226" customFormat="1" ht="26.25" customHeight="1">
      <c r="A122" s="885"/>
      <c r="B122" s="886"/>
      <c r="C122" s="880" t="s">
        <v>424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234</v>
      </c>
      <c r="AB122" s="845"/>
      <c r="AC122" s="845"/>
      <c r="AD122" s="845"/>
      <c r="AE122" s="846"/>
      <c r="AF122" s="847" t="s">
        <v>234</v>
      </c>
      <c r="AG122" s="845"/>
      <c r="AH122" s="845"/>
      <c r="AI122" s="845"/>
      <c r="AJ122" s="846"/>
      <c r="AK122" s="847" t="s">
        <v>234</v>
      </c>
      <c r="AL122" s="845"/>
      <c r="AM122" s="845"/>
      <c r="AN122" s="845"/>
      <c r="AO122" s="846"/>
      <c r="AP122" s="889" t="s">
        <v>234</v>
      </c>
      <c r="AQ122" s="890"/>
      <c r="AR122" s="890"/>
      <c r="AS122" s="890"/>
      <c r="AT122" s="891"/>
      <c r="AU122" s="948"/>
      <c r="AV122" s="949"/>
      <c r="AW122" s="949"/>
      <c r="AX122" s="949"/>
      <c r="AY122" s="950"/>
      <c r="AZ122" s="903" t="s">
        <v>444</v>
      </c>
      <c r="BA122" s="904"/>
      <c r="BB122" s="904"/>
      <c r="BC122" s="904"/>
      <c r="BD122" s="904"/>
      <c r="BE122" s="904"/>
      <c r="BF122" s="904"/>
      <c r="BG122" s="904"/>
      <c r="BH122" s="904"/>
      <c r="BI122" s="904"/>
      <c r="BJ122" s="904"/>
      <c r="BK122" s="904"/>
      <c r="BL122" s="904"/>
      <c r="BM122" s="904"/>
      <c r="BN122" s="904"/>
      <c r="BO122" s="904"/>
      <c r="BP122" s="905"/>
      <c r="BQ122" s="944">
        <v>19990354</v>
      </c>
      <c r="BR122" s="910"/>
      <c r="BS122" s="910"/>
      <c r="BT122" s="910"/>
      <c r="BU122" s="910"/>
      <c r="BV122" s="910">
        <v>19964600</v>
      </c>
      <c r="BW122" s="910"/>
      <c r="BX122" s="910"/>
      <c r="BY122" s="910"/>
      <c r="BZ122" s="910"/>
      <c r="CA122" s="910">
        <v>19043735</v>
      </c>
      <c r="CB122" s="910"/>
      <c r="CC122" s="910"/>
      <c r="CD122" s="910"/>
      <c r="CE122" s="910"/>
      <c r="CF122" s="911">
        <v>173.5</v>
      </c>
      <c r="CG122" s="912"/>
      <c r="CH122" s="912"/>
      <c r="CI122" s="912"/>
      <c r="CJ122" s="912"/>
      <c r="CK122" s="934"/>
      <c r="CL122" s="920"/>
      <c r="CM122" s="920"/>
      <c r="CN122" s="920"/>
      <c r="CO122" s="921"/>
      <c r="CP122" s="900"/>
      <c r="CQ122" s="901"/>
      <c r="CR122" s="901"/>
      <c r="CS122" s="901"/>
      <c r="CT122" s="901"/>
      <c r="CU122" s="901"/>
      <c r="CV122" s="901"/>
      <c r="CW122" s="901"/>
      <c r="CX122" s="901"/>
      <c r="CY122" s="901"/>
      <c r="CZ122" s="901"/>
      <c r="DA122" s="901"/>
      <c r="DB122" s="901"/>
      <c r="DC122" s="901"/>
      <c r="DD122" s="901"/>
      <c r="DE122" s="901"/>
      <c r="DF122" s="902"/>
      <c r="DG122" s="881"/>
      <c r="DH122" s="882"/>
      <c r="DI122" s="882"/>
      <c r="DJ122" s="882"/>
      <c r="DK122" s="882"/>
      <c r="DL122" s="882"/>
      <c r="DM122" s="882"/>
      <c r="DN122" s="882"/>
      <c r="DO122" s="882"/>
      <c r="DP122" s="882"/>
      <c r="DQ122" s="882"/>
      <c r="DR122" s="882"/>
      <c r="DS122" s="882"/>
      <c r="DT122" s="882"/>
      <c r="DU122" s="882"/>
      <c r="DV122" s="859"/>
      <c r="DW122" s="859"/>
      <c r="DX122" s="859"/>
      <c r="DY122" s="859"/>
      <c r="DZ122" s="860"/>
    </row>
    <row r="123" spans="1:130" s="226" customFormat="1" ht="26.25" customHeight="1">
      <c r="A123" s="885"/>
      <c r="B123" s="886"/>
      <c r="C123" s="880" t="s">
        <v>430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234</v>
      </c>
      <c r="AB123" s="845"/>
      <c r="AC123" s="845"/>
      <c r="AD123" s="845"/>
      <c r="AE123" s="846"/>
      <c r="AF123" s="847" t="s">
        <v>234</v>
      </c>
      <c r="AG123" s="845"/>
      <c r="AH123" s="845"/>
      <c r="AI123" s="845"/>
      <c r="AJ123" s="846"/>
      <c r="AK123" s="847" t="s">
        <v>234</v>
      </c>
      <c r="AL123" s="845"/>
      <c r="AM123" s="845"/>
      <c r="AN123" s="845"/>
      <c r="AO123" s="846"/>
      <c r="AP123" s="889" t="s">
        <v>234</v>
      </c>
      <c r="AQ123" s="890"/>
      <c r="AR123" s="890"/>
      <c r="AS123" s="890"/>
      <c r="AT123" s="891"/>
      <c r="AU123" s="951"/>
      <c r="AV123" s="952"/>
      <c r="AW123" s="952"/>
      <c r="AX123" s="952"/>
      <c r="AY123" s="952"/>
      <c r="AZ123" s="247" t="s">
        <v>195</v>
      </c>
      <c r="BA123" s="247"/>
      <c r="BB123" s="247"/>
      <c r="BC123" s="247"/>
      <c r="BD123" s="247"/>
      <c r="BE123" s="247"/>
      <c r="BF123" s="247"/>
      <c r="BG123" s="247"/>
      <c r="BH123" s="247"/>
      <c r="BI123" s="247"/>
      <c r="BJ123" s="247"/>
      <c r="BK123" s="247"/>
      <c r="BL123" s="247"/>
      <c r="BM123" s="247"/>
      <c r="BN123" s="247"/>
      <c r="BO123" s="942" t="s">
        <v>445</v>
      </c>
      <c r="BP123" s="943"/>
      <c r="BQ123" s="897">
        <v>30891035</v>
      </c>
      <c r="BR123" s="898"/>
      <c r="BS123" s="898"/>
      <c r="BT123" s="898"/>
      <c r="BU123" s="898"/>
      <c r="BV123" s="898">
        <v>30909519</v>
      </c>
      <c r="BW123" s="898"/>
      <c r="BX123" s="898"/>
      <c r="BY123" s="898"/>
      <c r="BZ123" s="898"/>
      <c r="CA123" s="898">
        <v>30252890</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c r="A124" s="885"/>
      <c r="B124" s="886"/>
      <c r="C124" s="880" t="s">
        <v>433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234</v>
      </c>
      <c r="AB124" s="845"/>
      <c r="AC124" s="845"/>
      <c r="AD124" s="845"/>
      <c r="AE124" s="846"/>
      <c r="AF124" s="847" t="s">
        <v>372</v>
      </c>
      <c r="AG124" s="845"/>
      <c r="AH124" s="845"/>
      <c r="AI124" s="845"/>
      <c r="AJ124" s="846"/>
      <c r="AK124" s="847" t="s">
        <v>234</v>
      </c>
      <c r="AL124" s="845"/>
      <c r="AM124" s="845"/>
      <c r="AN124" s="845"/>
      <c r="AO124" s="846"/>
      <c r="AP124" s="889" t="s">
        <v>234</v>
      </c>
      <c r="AQ124" s="890"/>
      <c r="AR124" s="890"/>
      <c r="AS124" s="890"/>
      <c r="AT124" s="891"/>
      <c r="AU124" s="892" t="s">
        <v>446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234</v>
      </c>
      <c r="BR124" s="896"/>
      <c r="BS124" s="896"/>
      <c r="BT124" s="896"/>
      <c r="BU124" s="896"/>
      <c r="BV124" s="896" t="s">
        <v>234</v>
      </c>
      <c r="BW124" s="896"/>
      <c r="BX124" s="896"/>
      <c r="BY124" s="896"/>
      <c r="BZ124" s="896"/>
      <c r="CA124" s="896" t="s">
        <v>234</v>
      </c>
      <c r="CB124" s="896"/>
      <c r="CC124" s="896"/>
      <c r="CD124" s="896"/>
      <c r="CE124" s="896"/>
      <c r="CF124" s="791"/>
      <c r="CG124" s="792"/>
      <c r="CH124" s="792"/>
      <c r="CI124" s="792"/>
      <c r="CJ124" s="927"/>
      <c r="CK124" s="935"/>
      <c r="CL124" s="935"/>
      <c r="CM124" s="935"/>
      <c r="CN124" s="935"/>
      <c r="CO124" s="936"/>
      <c r="CP124" s="900" t="s">
        <v>447</v>
      </c>
      <c r="CQ124" s="901"/>
      <c r="CR124" s="901"/>
      <c r="CS124" s="901"/>
      <c r="CT124" s="901"/>
      <c r="CU124" s="901"/>
      <c r="CV124" s="901"/>
      <c r="CW124" s="901"/>
      <c r="CX124" s="901"/>
      <c r="CY124" s="901"/>
      <c r="CZ124" s="901"/>
      <c r="DA124" s="901"/>
      <c r="DB124" s="901"/>
      <c r="DC124" s="901"/>
      <c r="DD124" s="901"/>
      <c r="DE124" s="901"/>
      <c r="DF124" s="902"/>
      <c r="DG124" s="828" t="s">
        <v>234</v>
      </c>
      <c r="DH124" s="829"/>
      <c r="DI124" s="829"/>
      <c r="DJ124" s="829"/>
      <c r="DK124" s="830"/>
      <c r="DL124" s="831" t="s">
        <v>234</v>
      </c>
      <c r="DM124" s="829"/>
      <c r="DN124" s="829"/>
      <c r="DO124" s="829"/>
      <c r="DP124" s="830"/>
      <c r="DQ124" s="831" t="s">
        <v>234</v>
      </c>
      <c r="DR124" s="829"/>
      <c r="DS124" s="829"/>
      <c r="DT124" s="829"/>
      <c r="DU124" s="830"/>
      <c r="DV124" s="913" t="s">
        <v>413</v>
      </c>
      <c r="DW124" s="914"/>
      <c r="DX124" s="914"/>
      <c r="DY124" s="914"/>
      <c r="DZ124" s="915"/>
    </row>
    <row r="125" spans="1:130" s="226" customFormat="1" ht="26.25" customHeight="1">
      <c r="A125" s="885"/>
      <c r="B125" s="886"/>
      <c r="C125" s="880" t="s">
        <v>435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234</v>
      </c>
      <c r="AB125" s="845"/>
      <c r="AC125" s="845"/>
      <c r="AD125" s="845"/>
      <c r="AE125" s="846"/>
      <c r="AF125" s="847" t="s">
        <v>234</v>
      </c>
      <c r="AG125" s="845"/>
      <c r="AH125" s="845"/>
      <c r="AI125" s="845"/>
      <c r="AJ125" s="846"/>
      <c r="AK125" s="847" t="s">
        <v>234</v>
      </c>
      <c r="AL125" s="845"/>
      <c r="AM125" s="845"/>
      <c r="AN125" s="845"/>
      <c r="AO125" s="846"/>
      <c r="AP125" s="889" t="s">
        <v>234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448</v>
      </c>
      <c r="CL125" s="917"/>
      <c r="CM125" s="917"/>
      <c r="CN125" s="917"/>
      <c r="CO125" s="918"/>
      <c r="CP125" s="925" t="s">
        <v>449</v>
      </c>
      <c r="CQ125" s="873"/>
      <c r="CR125" s="873"/>
      <c r="CS125" s="873"/>
      <c r="CT125" s="873"/>
      <c r="CU125" s="873"/>
      <c r="CV125" s="873"/>
      <c r="CW125" s="873"/>
      <c r="CX125" s="873"/>
      <c r="CY125" s="873"/>
      <c r="CZ125" s="873"/>
      <c r="DA125" s="873"/>
      <c r="DB125" s="873"/>
      <c r="DC125" s="873"/>
      <c r="DD125" s="873"/>
      <c r="DE125" s="873"/>
      <c r="DF125" s="874"/>
      <c r="DG125" s="926" t="s">
        <v>234</v>
      </c>
      <c r="DH125" s="907"/>
      <c r="DI125" s="907"/>
      <c r="DJ125" s="907"/>
      <c r="DK125" s="907"/>
      <c r="DL125" s="907" t="s">
        <v>234</v>
      </c>
      <c r="DM125" s="907"/>
      <c r="DN125" s="907"/>
      <c r="DO125" s="907"/>
      <c r="DP125" s="907"/>
      <c r="DQ125" s="907" t="s">
        <v>234</v>
      </c>
      <c r="DR125" s="907"/>
      <c r="DS125" s="907"/>
      <c r="DT125" s="907"/>
      <c r="DU125" s="907"/>
      <c r="DV125" s="908" t="s">
        <v>234</v>
      </c>
      <c r="DW125" s="908"/>
      <c r="DX125" s="908"/>
      <c r="DY125" s="908"/>
      <c r="DZ125" s="909"/>
    </row>
    <row r="126" spans="1:130" s="226" customFormat="1" ht="26.25" customHeight="1" thickBot="1">
      <c r="A126" s="885"/>
      <c r="B126" s="886"/>
      <c r="C126" s="880" t="s">
        <v>437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47330</v>
      </c>
      <c r="AB126" s="845"/>
      <c r="AC126" s="845"/>
      <c r="AD126" s="845"/>
      <c r="AE126" s="846"/>
      <c r="AF126" s="847">
        <v>26986</v>
      </c>
      <c r="AG126" s="845"/>
      <c r="AH126" s="845"/>
      <c r="AI126" s="845"/>
      <c r="AJ126" s="846"/>
      <c r="AK126" s="847" t="s">
        <v>234</v>
      </c>
      <c r="AL126" s="845"/>
      <c r="AM126" s="845"/>
      <c r="AN126" s="845"/>
      <c r="AO126" s="846"/>
      <c r="AP126" s="889" t="s">
        <v>234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450</v>
      </c>
      <c r="CQ126" s="817"/>
      <c r="CR126" s="817"/>
      <c r="CS126" s="817"/>
      <c r="CT126" s="817"/>
      <c r="CU126" s="817"/>
      <c r="CV126" s="817"/>
      <c r="CW126" s="817"/>
      <c r="CX126" s="817"/>
      <c r="CY126" s="817"/>
      <c r="CZ126" s="817"/>
      <c r="DA126" s="817"/>
      <c r="DB126" s="817"/>
      <c r="DC126" s="817"/>
      <c r="DD126" s="817"/>
      <c r="DE126" s="817"/>
      <c r="DF126" s="818"/>
      <c r="DG126" s="881" t="s">
        <v>234</v>
      </c>
      <c r="DH126" s="882"/>
      <c r="DI126" s="882"/>
      <c r="DJ126" s="882"/>
      <c r="DK126" s="882"/>
      <c r="DL126" s="882" t="s">
        <v>234</v>
      </c>
      <c r="DM126" s="882"/>
      <c r="DN126" s="882"/>
      <c r="DO126" s="882"/>
      <c r="DP126" s="882"/>
      <c r="DQ126" s="882" t="s">
        <v>234</v>
      </c>
      <c r="DR126" s="882"/>
      <c r="DS126" s="882"/>
      <c r="DT126" s="882"/>
      <c r="DU126" s="882"/>
      <c r="DV126" s="859" t="s">
        <v>234</v>
      </c>
      <c r="DW126" s="859"/>
      <c r="DX126" s="859"/>
      <c r="DY126" s="859"/>
      <c r="DZ126" s="860"/>
    </row>
    <row r="127" spans="1:130" s="226" customFormat="1" ht="26.25" customHeight="1">
      <c r="A127" s="887"/>
      <c r="B127" s="888"/>
      <c r="C127" s="903" t="s">
        <v>451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234</v>
      </c>
      <c r="AB127" s="845"/>
      <c r="AC127" s="845"/>
      <c r="AD127" s="845"/>
      <c r="AE127" s="846"/>
      <c r="AF127" s="847" t="s">
        <v>234</v>
      </c>
      <c r="AG127" s="845"/>
      <c r="AH127" s="845"/>
      <c r="AI127" s="845"/>
      <c r="AJ127" s="846"/>
      <c r="AK127" s="847" t="s">
        <v>413</v>
      </c>
      <c r="AL127" s="845"/>
      <c r="AM127" s="845"/>
      <c r="AN127" s="845"/>
      <c r="AO127" s="846"/>
      <c r="AP127" s="889" t="s">
        <v>234</v>
      </c>
      <c r="AQ127" s="890"/>
      <c r="AR127" s="890"/>
      <c r="AS127" s="890"/>
      <c r="AT127" s="891"/>
      <c r="AU127" s="228"/>
      <c r="AV127" s="228"/>
      <c r="AW127" s="228"/>
      <c r="AX127" s="906" t="s">
        <v>452</v>
      </c>
      <c r="AY127" s="877"/>
      <c r="AZ127" s="877"/>
      <c r="BA127" s="877"/>
      <c r="BB127" s="877"/>
      <c r="BC127" s="877"/>
      <c r="BD127" s="877"/>
      <c r="BE127" s="878"/>
      <c r="BF127" s="876" t="s">
        <v>453</v>
      </c>
      <c r="BG127" s="877"/>
      <c r="BH127" s="877"/>
      <c r="BI127" s="877"/>
      <c r="BJ127" s="877"/>
      <c r="BK127" s="877"/>
      <c r="BL127" s="878"/>
      <c r="BM127" s="876" t="s">
        <v>454</v>
      </c>
      <c r="BN127" s="877"/>
      <c r="BO127" s="877"/>
      <c r="BP127" s="877"/>
      <c r="BQ127" s="877"/>
      <c r="BR127" s="877"/>
      <c r="BS127" s="878"/>
      <c r="BT127" s="876" t="s">
        <v>455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456</v>
      </c>
      <c r="CQ127" s="817"/>
      <c r="CR127" s="817"/>
      <c r="CS127" s="817"/>
      <c r="CT127" s="817"/>
      <c r="CU127" s="817"/>
      <c r="CV127" s="817"/>
      <c r="CW127" s="817"/>
      <c r="CX127" s="817"/>
      <c r="CY127" s="817"/>
      <c r="CZ127" s="817"/>
      <c r="DA127" s="817"/>
      <c r="DB127" s="817"/>
      <c r="DC127" s="817"/>
      <c r="DD127" s="817"/>
      <c r="DE127" s="817"/>
      <c r="DF127" s="818"/>
      <c r="DG127" s="881" t="s">
        <v>234</v>
      </c>
      <c r="DH127" s="882"/>
      <c r="DI127" s="882"/>
      <c r="DJ127" s="882"/>
      <c r="DK127" s="882"/>
      <c r="DL127" s="882" t="s">
        <v>234</v>
      </c>
      <c r="DM127" s="882"/>
      <c r="DN127" s="882"/>
      <c r="DO127" s="882"/>
      <c r="DP127" s="882"/>
      <c r="DQ127" s="882" t="s">
        <v>234</v>
      </c>
      <c r="DR127" s="882"/>
      <c r="DS127" s="882"/>
      <c r="DT127" s="882"/>
      <c r="DU127" s="882"/>
      <c r="DV127" s="859" t="s">
        <v>234</v>
      </c>
      <c r="DW127" s="859"/>
      <c r="DX127" s="859"/>
      <c r="DY127" s="859"/>
      <c r="DZ127" s="860"/>
    </row>
    <row r="128" spans="1:130" s="226" customFormat="1" ht="26.25" customHeight="1" thickBot="1">
      <c r="A128" s="861" t="s">
        <v>457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458</v>
      </c>
      <c r="X128" s="863"/>
      <c r="Y128" s="863"/>
      <c r="Z128" s="864"/>
      <c r="AA128" s="865">
        <v>113086</v>
      </c>
      <c r="AB128" s="866"/>
      <c r="AC128" s="866"/>
      <c r="AD128" s="866"/>
      <c r="AE128" s="867"/>
      <c r="AF128" s="868">
        <v>111972</v>
      </c>
      <c r="AG128" s="866"/>
      <c r="AH128" s="866"/>
      <c r="AI128" s="866"/>
      <c r="AJ128" s="867"/>
      <c r="AK128" s="868">
        <v>106671</v>
      </c>
      <c r="AL128" s="866"/>
      <c r="AM128" s="866"/>
      <c r="AN128" s="866"/>
      <c r="AO128" s="867"/>
      <c r="AP128" s="869"/>
      <c r="AQ128" s="870"/>
      <c r="AR128" s="870"/>
      <c r="AS128" s="870"/>
      <c r="AT128" s="871"/>
      <c r="AU128" s="228"/>
      <c r="AV128" s="228"/>
      <c r="AW128" s="228"/>
      <c r="AX128" s="872" t="s">
        <v>459</v>
      </c>
      <c r="AY128" s="873"/>
      <c r="AZ128" s="873"/>
      <c r="BA128" s="873"/>
      <c r="BB128" s="873"/>
      <c r="BC128" s="873"/>
      <c r="BD128" s="873"/>
      <c r="BE128" s="874"/>
      <c r="BF128" s="851" t="s">
        <v>234</v>
      </c>
      <c r="BG128" s="852"/>
      <c r="BH128" s="852"/>
      <c r="BI128" s="852"/>
      <c r="BJ128" s="852"/>
      <c r="BK128" s="852"/>
      <c r="BL128" s="875"/>
      <c r="BM128" s="851">
        <v>12.94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460</v>
      </c>
      <c r="CQ128" s="795"/>
      <c r="CR128" s="795"/>
      <c r="CS128" s="795"/>
      <c r="CT128" s="795"/>
      <c r="CU128" s="795"/>
      <c r="CV128" s="795"/>
      <c r="CW128" s="795"/>
      <c r="CX128" s="795"/>
      <c r="CY128" s="795"/>
      <c r="CZ128" s="795"/>
      <c r="DA128" s="795"/>
      <c r="DB128" s="795"/>
      <c r="DC128" s="795"/>
      <c r="DD128" s="795"/>
      <c r="DE128" s="795"/>
      <c r="DF128" s="796"/>
      <c r="DG128" s="855" t="s">
        <v>413</v>
      </c>
      <c r="DH128" s="856"/>
      <c r="DI128" s="856"/>
      <c r="DJ128" s="856"/>
      <c r="DK128" s="856"/>
      <c r="DL128" s="856" t="s">
        <v>234</v>
      </c>
      <c r="DM128" s="856"/>
      <c r="DN128" s="856"/>
      <c r="DO128" s="856"/>
      <c r="DP128" s="856"/>
      <c r="DQ128" s="856" t="s">
        <v>234</v>
      </c>
      <c r="DR128" s="856"/>
      <c r="DS128" s="856"/>
      <c r="DT128" s="856"/>
      <c r="DU128" s="856"/>
      <c r="DV128" s="857" t="s">
        <v>234</v>
      </c>
      <c r="DW128" s="857"/>
      <c r="DX128" s="857"/>
      <c r="DY128" s="857"/>
      <c r="DZ128" s="858"/>
    </row>
    <row r="129" spans="1:131" s="226"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461</v>
      </c>
      <c r="X129" s="842"/>
      <c r="Y129" s="842"/>
      <c r="Z129" s="843"/>
      <c r="AA129" s="844">
        <v>12446056</v>
      </c>
      <c r="AB129" s="845"/>
      <c r="AC129" s="845"/>
      <c r="AD129" s="845"/>
      <c r="AE129" s="846"/>
      <c r="AF129" s="847">
        <v>12664004</v>
      </c>
      <c r="AG129" s="845"/>
      <c r="AH129" s="845"/>
      <c r="AI129" s="845"/>
      <c r="AJ129" s="846"/>
      <c r="AK129" s="847">
        <v>13059656</v>
      </c>
      <c r="AL129" s="845"/>
      <c r="AM129" s="845"/>
      <c r="AN129" s="845"/>
      <c r="AO129" s="846"/>
      <c r="AP129" s="848"/>
      <c r="AQ129" s="849"/>
      <c r="AR129" s="849"/>
      <c r="AS129" s="849"/>
      <c r="AT129" s="850"/>
      <c r="AU129" s="229"/>
      <c r="AV129" s="229"/>
      <c r="AW129" s="229"/>
      <c r="AX129" s="816" t="s">
        <v>462</v>
      </c>
      <c r="AY129" s="817"/>
      <c r="AZ129" s="817"/>
      <c r="BA129" s="817"/>
      <c r="BB129" s="817"/>
      <c r="BC129" s="817"/>
      <c r="BD129" s="817"/>
      <c r="BE129" s="818"/>
      <c r="BF129" s="835" t="s">
        <v>234</v>
      </c>
      <c r="BG129" s="836"/>
      <c r="BH129" s="836"/>
      <c r="BI129" s="836"/>
      <c r="BJ129" s="836"/>
      <c r="BK129" s="836"/>
      <c r="BL129" s="837"/>
      <c r="BM129" s="835">
        <v>17.940000000000001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463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464</v>
      </c>
      <c r="X130" s="842"/>
      <c r="Y130" s="842"/>
      <c r="Z130" s="843"/>
      <c r="AA130" s="844">
        <v>1809003</v>
      </c>
      <c r="AB130" s="845"/>
      <c r="AC130" s="845"/>
      <c r="AD130" s="845"/>
      <c r="AE130" s="846"/>
      <c r="AF130" s="847">
        <v>1898613</v>
      </c>
      <c r="AG130" s="845"/>
      <c r="AH130" s="845"/>
      <c r="AI130" s="845"/>
      <c r="AJ130" s="846"/>
      <c r="AK130" s="847">
        <v>2084485</v>
      </c>
      <c r="AL130" s="845"/>
      <c r="AM130" s="845"/>
      <c r="AN130" s="845"/>
      <c r="AO130" s="846"/>
      <c r="AP130" s="848"/>
      <c r="AQ130" s="849"/>
      <c r="AR130" s="849"/>
      <c r="AS130" s="849"/>
      <c r="AT130" s="850"/>
      <c r="AU130" s="229"/>
      <c r="AV130" s="229"/>
      <c r="AW130" s="229"/>
      <c r="AX130" s="816" t="s">
        <v>465</v>
      </c>
      <c r="AY130" s="817"/>
      <c r="AZ130" s="817"/>
      <c r="BA130" s="817"/>
      <c r="BB130" s="817"/>
      <c r="BC130" s="817"/>
      <c r="BD130" s="817"/>
      <c r="BE130" s="818"/>
      <c r="BF130" s="819">
        <v>5.5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466</v>
      </c>
      <c r="X131" s="826"/>
      <c r="Y131" s="826"/>
      <c r="Z131" s="827"/>
      <c r="AA131" s="828">
        <v>10637053</v>
      </c>
      <c r="AB131" s="829"/>
      <c r="AC131" s="829"/>
      <c r="AD131" s="829"/>
      <c r="AE131" s="830"/>
      <c r="AF131" s="831">
        <v>10765391</v>
      </c>
      <c r="AG131" s="829"/>
      <c r="AH131" s="829"/>
      <c r="AI131" s="829"/>
      <c r="AJ131" s="830"/>
      <c r="AK131" s="831">
        <v>10975171</v>
      </c>
      <c r="AL131" s="829"/>
      <c r="AM131" s="829"/>
      <c r="AN131" s="829"/>
      <c r="AO131" s="830"/>
      <c r="AP131" s="832"/>
      <c r="AQ131" s="833"/>
      <c r="AR131" s="833"/>
      <c r="AS131" s="833"/>
      <c r="AT131" s="834"/>
      <c r="AU131" s="229"/>
      <c r="AV131" s="229"/>
      <c r="AW131" s="229"/>
      <c r="AX131" s="794" t="s">
        <v>467</v>
      </c>
      <c r="AY131" s="795"/>
      <c r="AZ131" s="795"/>
      <c r="BA131" s="795"/>
      <c r="BB131" s="795"/>
      <c r="BC131" s="795"/>
      <c r="BD131" s="795"/>
      <c r="BE131" s="796"/>
      <c r="BF131" s="797" t="s">
        <v>234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468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469</v>
      </c>
      <c r="W132" s="807"/>
      <c r="X132" s="807"/>
      <c r="Y132" s="807"/>
      <c r="Z132" s="808"/>
      <c r="AA132" s="809">
        <v>4.8318646149999998</v>
      </c>
      <c r="AB132" s="810"/>
      <c r="AC132" s="810"/>
      <c r="AD132" s="810"/>
      <c r="AE132" s="811"/>
      <c r="AF132" s="812">
        <v>5.0709073179999997</v>
      </c>
      <c r="AG132" s="810"/>
      <c r="AH132" s="810"/>
      <c r="AI132" s="810"/>
      <c r="AJ132" s="811"/>
      <c r="AK132" s="812">
        <v>6.7848054490000003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470</v>
      </c>
      <c r="W133" s="786"/>
      <c r="X133" s="786"/>
      <c r="Y133" s="786"/>
      <c r="Z133" s="787"/>
      <c r="AA133" s="788">
        <v>4.7</v>
      </c>
      <c r="AB133" s="789"/>
      <c r="AC133" s="789"/>
      <c r="AD133" s="789"/>
      <c r="AE133" s="790"/>
      <c r="AF133" s="788">
        <v>4.9000000000000004</v>
      </c>
      <c r="AG133" s="789"/>
      <c r="AH133" s="789"/>
      <c r="AI133" s="789"/>
      <c r="AJ133" s="790"/>
      <c r="AK133" s="788">
        <v>5.5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b8luIKZ0NJend3/nEA7r4DAvC59zvNIgHyTwCXkbRYRVbCmYEZMpg2OFOsk8866drZErekcPD2oX0TTSXgEuw==" saltValue="idZJAAeZ+/dHsglV0wQG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nuYzccbJGEItzE3Ha9O6i1mHv+lFFy9LDyfGtSSaAC6rxn2v4b8HqHoa2Un2A28A5NG2XTSzF6G4fJJmZCqFw==" saltValue="TRD6fKPRaLg7vbdi4epx5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474</v>
      </c>
      <c r="AP7" s="268"/>
      <c r="AQ7" s="269" t="s">
        <v>475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476</v>
      </c>
      <c r="AQ8" s="275" t="s">
        <v>477</v>
      </c>
      <c r="AR8" s="276" t="s">
        <v>478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479</v>
      </c>
      <c r="AL9" s="1196"/>
      <c r="AM9" s="1196"/>
      <c r="AN9" s="1197"/>
      <c r="AO9" s="277">
        <v>4173630</v>
      </c>
      <c r="AP9" s="277">
        <v>115068</v>
      </c>
      <c r="AQ9" s="278">
        <v>89252</v>
      </c>
      <c r="AR9" s="279">
        <v>28.9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480</v>
      </c>
      <c r="AL10" s="1196"/>
      <c r="AM10" s="1196"/>
      <c r="AN10" s="1197"/>
      <c r="AO10" s="280">
        <v>457161</v>
      </c>
      <c r="AP10" s="280">
        <v>12604</v>
      </c>
      <c r="AQ10" s="281">
        <v>11439</v>
      </c>
      <c r="AR10" s="282">
        <v>10.199999999999999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481</v>
      </c>
      <c r="AL11" s="1196"/>
      <c r="AM11" s="1196"/>
      <c r="AN11" s="1197"/>
      <c r="AO11" s="280" t="s">
        <v>482</v>
      </c>
      <c r="AP11" s="280" t="s">
        <v>482</v>
      </c>
      <c r="AQ11" s="281">
        <v>869</v>
      </c>
      <c r="AR11" s="282" t="s">
        <v>482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483</v>
      </c>
      <c r="AL12" s="1196"/>
      <c r="AM12" s="1196"/>
      <c r="AN12" s="1197"/>
      <c r="AO12" s="280" t="s">
        <v>482</v>
      </c>
      <c r="AP12" s="280" t="s">
        <v>482</v>
      </c>
      <c r="AQ12" s="281">
        <v>1</v>
      </c>
      <c r="AR12" s="282" t="s">
        <v>482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484</v>
      </c>
      <c r="AL13" s="1196"/>
      <c r="AM13" s="1196"/>
      <c r="AN13" s="1197"/>
      <c r="AO13" s="280">
        <v>196413</v>
      </c>
      <c r="AP13" s="280">
        <v>5415</v>
      </c>
      <c r="AQ13" s="281">
        <v>3581</v>
      </c>
      <c r="AR13" s="282">
        <v>51.2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485</v>
      </c>
      <c r="AL14" s="1196"/>
      <c r="AM14" s="1196"/>
      <c r="AN14" s="1197"/>
      <c r="AO14" s="280">
        <v>73478</v>
      </c>
      <c r="AP14" s="280">
        <v>2026</v>
      </c>
      <c r="AQ14" s="281">
        <v>1527</v>
      </c>
      <c r="AR14" s="282">
        <v>32.700000000000003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486</v>
      </c>
      <c r="AL15" s="1199"/>
      <c r="AM15" s="1199"/>
      <c r="AN15" s="1200"/>
      <c r="AO15" s="280">
        <v>-295961</v>
      </c>
      <c r="AP15" s="280">
        <v>-8160</v>
      </c>
      <c r="AQ15" s="281">
        <v>-6588</v>
      </c>
      <c r="AR15" s="282">
        <v>23.9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195</v>
      </c>
      <c r="AL16" s="1199"/>
      <c r="AM16" s="1199"/>
      <c r="AN16" s="1200"/>
      <c r="AO16" s="280">
        <v>4604721</v>
      </c>
      <c r="AP16" s="280">
        <v>126953</v>
      </c>
      <c r="AQ16" s="281">
        <v>100080</v>
      </c>
      <c r="AR16" s="282">
        <v>26.9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488</v>
      </c>
      <c r="AP20" s="289" t="s">
        <v>489</v>
      </c>
      <c r="AQ20" s="290" t="s">
        <v>490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491</v>
      </c>
      <c r="AL21" s="1202"/>
      <c r="AM21" s="1202"/>
      <c r="AN21" s="1203"/>
      <c r="AO21" s="293">
        <v>10.48</v>
      </c>
      <c r="AP21" s="294">
        <v>9.0299999999999994</v>
      </c>
      <c r="AQ21" s="295">
        <v>1.45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492</v>
      </c>
      <c r="AL22" s="1202"/>
      <c r="AM22" s="1202"/>
      <c r="AN22" s="1203"/>
      <c r="AO22" s="298">
        <v>98.3</v>
      </c>
      <c r="AP22" s="299">
        <v>97.7</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493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494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474</v>
      </c>
      <c r="AP30" s="268"/>
      <c r="AQ30" s="269" t="s">
        <v>475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476</v>
      </c>
      <c r="AQ31" s="275" t="s">
        <v>477</v>
      </c>
      <c r="AR31" s="276" t="s">
        <v>478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496</v>
      </c>
      <c r="AL32" s="1186"/>
      <c r="AM32" s="1186"/>
      <c r="AN32" s="1187"/>
      <c r="AO32" s="308">
        <v>2848709</v>
      </c>
      <c r="AP32" s="308">
        <v>78540</v>
      </c>
      <c r="AQ32" s="309">
        <v>56817</v>
      </c>
      <c r="AR32" s="310">
        <v>38.200000000000003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497</v>
      </c>
      <c r="AL33" s="1186"/>
      <c r="AM33" s="1186"/>
      <c r="AN33" s="1187"/>
      <c r="AO33" s="308" t="s">
        <v>482</v>
      </c>
      <c r="AP33" s="308" t="s">
        <v>482</v>
      </c>
      <c r="AQ33" s="309" t="s">
        <v>482</v>
      </c>
      <c r="AR33" s="310" t="s">
        <v>482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498</v>
      </c>
      <c r="AL34" s="1186"/>
      <c r="AM34" s="1186"/>
      <c r="AN34" s="1187"/>
      <c r="AO34" s="308" t="s">
        <v>482</v>
      </c>
      <c r="AP34" s="308" t="s">
        <v>482</v>
      </c>
      <c r="AQ34" s="309">
        <v>1</v>
      </c>
      <c r="AR34" s="310" t="s">
        <v>482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499</v>
      </c>
      <c r="AL35" s="1186"/>
      <c r="AM35" s="1186"/>
      <c r="AN35" s="1187"/>
      <c r="AO35" s="308">
        <v>44496</v>
      </c>
      <c r="AP35" s="308">
        <v>1227</v>
      </c>
      <c r="AQ35" s="309">
        <v>14495</v>
      </c>
      <c r="AR35" s="310">
        <v>-91.5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500</v>
      </c>
      <c r="AL36" s="1186"/>
      <c r="AM36" s="1186"/>
      <c r="AN36" s="1187"/>
      <c r="AO36" s="308">
        <v>42595</v>
      </c>
      <c r="AP36" s="308">
        <v>1174</v>
      </c>
      <c r="AQ36" s="309">
        <v>2703</v>
      </c>
      <c r="AR36" s="310">
        <v>-56.6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501</v>
      </c>
      <c r="AL37" s="1186"/>
      <c r="AM37" s="1186"/>
      <c r="AN37" s="1187"/>
      <c r="AO37" s="308" t="s">
        <v>482</v>
      </c>
      <c r="AP37" s="308" t="s">
        <v>482</v>
      </c>
      <c r="AQ37" s="309">
        <v>273</v>
      </c>
      <c r="AR37" s="310" t="s">
        <v>482</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502</v>
      </c>
      <c r="AL38" s="1189"/>
      <c r="AM38" s="1189"/>
      <c r="AN38" s="1190"/>
      <c r="AO38" s="311" t="s">
        <v>482</v>
      </c>
      <c r="AP38" s="311" t="s">
        <v>482</v>
      </c>
      <c r="AQ38" s="312">
        <v>2</v>
      </c>
      <c r="AR38" s="300" t="s">
        <v>482</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503</v>
      </c>
      <c r="AL39" s="1189"/>
      <c r="AM39" s="1189"/>
      <c r="AN39" s="1190"/>
      <c r="AO39" s="308">
        <v>-106671</v>
      </c>
      <c r="AP39" s="308">
        <v>-2941</v>
      </c>
      <c r="AQ39" s="309">
        <v>-4629</v>
      </c>
      <c r="AR39" s="310">
        <v>-36.5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504</v>
      </c>
      <c r="AL40" s="1186"/>
      <c r="AM40" s="1186"/>
      <c r="AN40" s="1187"/>
      <c r="AO40" s="308">
        <v>-2084485</v>
      </c>
      <c r="AP40" s="308">
        <v>-57470</v>
      </c>
      <c r="AQ40" s="309">
        <v>-48266</v>
      </c>
      <c r="AR40" s="310">
        <v>19.100000000000001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286</v>
      </c>
      <c r="AL41" s="1192"/>
      <c r="AM41" s="1192"/>
      <c r="AN41" s="1193"/>
      <c r="AO41" s="308">
        <v>744644</v>
      </c>
      <c r="AP41" s="308">
        <v>20530</v>
      </c>
      <c r="AQ41" s="309">
        <v>21396</v>
      </c>
      <c r="AR41" s="310">
        <v>-4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474</v>
      </c>
      <c r="AN49" s="1180" t="s">
        <v>508</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509</v>
      </c>
      <c r="AO50" s="325" t="s">
        <v>510</v>
      </c>
      <c r="AP50" s="326" t="s">
        <v>511</v>
      </c>
      <c r="AQ50" s="327" t="s">
        <v>512</v>
      </c>
      <c r="AR50" s="328" t="s">
        <v>513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514</v>
      </c>
      <c r="AL51" s="321"/>
      <c r="AM51" s="329">
        <v>2203922</v>
      </c>
      <c r="AN51" s="330">
        <v>56256</v>
      </c>
      <c r="AO51" s="331">
        <v>-24.4</v>
      </c>
      <c r="AP51" s="332">
        <v>72656</v>
      </c>
      <c r="AQ51" s="333">
        <v>8.5</v>
      </c>
      <c r="AR51" s="334">
        <v>-32.9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515</v>
      </c>
      <c r="AM52" s="337">
        <v>1771993</v>
      </c>
      <c r="AN52" s="338">
        <v>45230</v>
      </c>
      <c r="AO52" s="339">
        <v>-25.9</v>
      </c>
      <c r="AP52" s="340">
        <v>36448</v>
      </c>
      <c r="AQ52" s="341">
        <v>-2.2999999999999998</v>
      </c>
      <c r="AR52" s="342">
        <v>-23.6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516</v>
      </c>
      <c r="AL53" s="321"/>
      <c r="AM53" s="329">
        <v>3414256</v>
      </c>
      <c r="AN53" s="330">
        <v>88980</v>
      </c>
      <c r="AO53" s="331">
        <v>58.2</v>
      </c>
      <c r="AP53" s="332">
        <v>65080</v>
      </c>
      <c r="AQ53" s="333">
        <v>-10.4</v>
      </c>
      <c r="AR53" s="334">
        <v>68.599999999999994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515</v>
      </c>
      <c r="AM54" s="337">
        <v>2869106</v>
      </c>
      <c r="AN54" s="338">
        <v>74773</v>
      </c>
      <c r="AO54" s="339">
        <v>65.3</v>
      </c>
      <c r="AP54" s="340">
        <v>38201</v>
      </c>
      <c r="AQ54" s="341">
        <v>4.8</v>
      </c>
      <c r="AR54" s="342">
        <v>60.5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517</v>
      </c>
      <c r="AL55" s="321"/>
      <c r="AM55" s="329">
        <v>5673263</v>
      </c>
      <c r="AN55" s="330">
        <v>150676</v>
      </c>
      <c r="AO55" s="331">
        <v>69.3</v>
      </c>
      <c r="AP55" s="332">
        <v>79288</v>
      </c>
      <c r="AQ55" s="333">
        <v>21.8</v>
      </c>
      <c r="AR55" s="334">
        <v>47.5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515</v>
      </c>
      <c r="AM56" s="337">
        <v>4224424</v>
      </c>
      <c r="AN56" s="338">
        <v>112197</v>
      </c>
      <c r="AO56" s="339">
        <v>50.1</v>
      </c>
      <c r="AP56" s="340">
        <v>41870</v>
      </c>
      <c r="AQ56" s="341">
        <v>9.6</v>
      </c>
      <c r="AR56" s="342">
        <v>40.5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518</v>
      </c>
      <c r="AL57" s="321"/>
      <c r="AM57" s="329">
        <v>2784338</v>
      </c>
      <c r="AN57" s="330">
        <v>75362</v>
      </c>
      <c r="AO57" s="331">
        <v>-50</v>
      </c>
      <c r="AP57" s="332">
        <v>84962</v>
      </c>
      <c r="AQ57" s="333">
        <v>7.2</v>
      </c>
      <c r="AR57" s="334">
        <v>-57.2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515</v>
      </c>
      <c r="AM58" s="337">
        <v>1480169</v>
      </c>
      <c r="AN58" s="338">
        <v>40063</v>
      </c>
      <c r="AO58" s="339">
        <v>-64.3</v>
      </c>
      <c r="AP58" s="340">
        <v>42793</v>
      </c>
      <c r="AQ58" s="341">
        <v>2.2000000000000002</v>
      </c>
      <c r="AR58" s="342">
        <v>-66.5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519</v>
      </c>
      <c r="AL59" s="321"/>
      <c r="AM59" s="329">
        <v>1331184</v>
      </c>
      <c r="AN59" s="330">
        <v>36701</v>
      </c>
      <c r="AO59" s="331">
        <v>-51.3</v>
      </c>
      <c r="AP59" s="332">
        <v>71279</v>
      </c>
      <c r="AQ59" s="333">
        <v>-16.100000000000001</v>
      </c>
      <c r="AR59" s="334">
        <v>-35.200000000000003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515</v>
      </c>
      <c r="AM60" s="337">
        <v>925975</v>
      </c>
      <c r="AN60" s="338">
        <v>25529</v>
      </c>
      <c r="AO60" s="339">
        <v>-36.299999999999997</v>
      </c>
      <c r="AP60" s="340">
        <v>36731</v>
      </c>
      <c r="AQ60" s="341">
        <v>-14.2</v>
      </c>
      <c r="AR60" s="342">
        <v>-22.1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520</v>
      </c>
      <c r="AL61" s="343"/>
      <c r="AM61" s="344">
        <v>3081393</v>
      </c>
      <c r="AN61" s="345">
        <v>81595</v>
      </c>
      <c r="AO61" s="346">
        <v>0.4</v>
      </c>
      <c r="AP61" s="347">
        <v>74653</v>
      </c>
      <c r="AQ61" s="348">
        <v>2.2000000000000002</v>
      </c>
      <c r="AR61" s="334">
        <v>-1.8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515</v>
      </c>
      <c r="AM62" s="337">
        <v>2254333</v>
      </c>
      <c r="AN62" s="338">
        <v>59558</v>
      </c>
      <c r="AO62" s="339">
        <v>-2.2000000000000002</v>
      </c>
      <c r="AP62" s="340">
        <v>39209</v>
      </c>
      <c r="AQ62" s="341">
        <v>0</v>
      </c>
      <c r="AR62" s="342">
        <v>-2.2000000000000002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N+0TCVuvkrV+fVLuf5ytFjAz2dIysy1z1I+h2UBKFBe+t+FYGLInhq8pPm6rmQy2STH5vW2b6TKBVZDIDQuDdg==" saltValue="PECKmq7Xid9TFVCJV21K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522</v>
      </c>
    </row>
    <row r="120" spans="125:125" ht="13.5" hidden="1" customHeight="1"/>
    <row r="121" spans="125:125" ht="13.5" hidden="1" customHeight="1">
      <c r="DU121" s="255"/>
    </row>
  </sheetData>
  <sheetProtection algorithmName="SHA-512" hashValue="jembBpnzMbQV6EBPATJzift4o8AETHdvaZ5BSfLx6wEXehOWjoO/odbY0FS9ztWcdexoPHO6v8U31SalxvUJkA==" saltValue="6tvav31unDX0Fyab3WOR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523</v>
      </c>
    </row>
  </sheetData>
  <sheetProtection algorithmName="SHA-512" hashValue="tJr9CK2cTCH7aURerW5s5guBscbHktvjlCRSlZ5OmjPw/w2j1Ieenf59KmVWfkE4oyM6JXuIalmsRaZBJcx2jQ==" saltValue="gcsEOD/budbEXl3cAGGx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204" t="s">
        <v>3</v>
      </c>
      <c r="D47" s="1204"/>
      <c r="E47" s="1205"/>
      <c r="F47" s="11">
        <v>28.98</v>
      </c>
      <c r="G47" s="12">
        <v>25.24</v>
      </c>
      <c r="H47" s="12">
        <v>25.67</v>
      </c>
      <c r="I47" s="12">
        <v>25.26</v>
      </c>
      <c r="J47" s="13">
        <v>24.53</v>
      </c>
    </row>
    <row r="48" spans="2:10" ht="57.75" customHeight="1">
      <c r="B48" s="14"/>
      <c r="C48" s="1206" t="s">
        <v>4</v>
      </c>
      <c r="D48" s="1206"/>
      <c r="E48" s="1207"/>
      <c r="F48" s="15">
        <v>3.57</v>
      </c>
      <c r="G48" s="16">
        <v>3.22</v>
      </c>
      <c r="H48" s="16">
        <v>5.19</v>
      </c>
      <c r="I48" s="16">
        <v>4.57</v>
      </c>
      <c r="J48" s="17">
        <v>4.55</v>
      </c>
    </row>
    <row r="49" spans="2:10" ht="57.75" customHeight="1" thickBot="1">
      <c r="B49" s="18"/>
      <c r="C49" s="1208" t="s">
        <v>5</v>
      </c>
      <c r="D49" s="1208"/>
      <c r="E49" s="1209"/>
      <c r="F49" s="19" t="s">
        <v>529</v>
      </c>
      <c r="G49" s="20" t="s">
        <v>530</v>
      </c>
      <c r="H49" s="20">
        <v>1.99</v>
      </c>
      <c r="I49" s="20" t="s">
        <v>531</v>
      </c>
      <c r="J49" s="21">
        <v>0.16</v>
      </c>
    </row>
    <row r="50" spans="2:10"/>
  </sheetData>
  <sheetProtection algorithmName="SHA-512" hashValue="L686LcrYXiEK4peoHNUuQeTjzP3oK5M8MMsB+nLYcd916OwasYox/mNMvtiCuzS7W9GTLoLtQ2mgPgps5YSvyA==" saltValue="CKDvI765CzE9Of+FFRCc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2023-03-28T06:08:58Z</cp:lastPrinted>
  <dcterms:created xsi:type="dcterms:W3CDTF">2023-02-20T07:12:58Z</dcterms:created>
  <dcterms:modified xsi:type="dcterms:W3CDTF">2023-11-01T01:25:55Z</dcterms:modified>
  <cp:category/>
</cp:coreProperties>
</file>